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worldwide-my.sharepoint.com/personal/gregory_bossarte_techdata_com/Documents/Apple-USCLWM003539/Programs/DPP/"/>
    </mc:Choice>
  </mc:AlternateContent>
  <xr:revisionPtr revIDLastSave="3" documentId="8_{F96CF8D1-DBC5-AB4C-BE6F-01E4A30B2D7F}" xr6:coauthVersionLast="47" xr6:coauthVersionMax="47" xr10:uidLastSave="{68CB99F1-EDBA-D64B-9F0B-6EE0764F2830}"/>
  <bookViews>
    <workbookView xWindow="35220" yWindow="-240" windowWidth="30880" windowHeight="19460" xr2:uid="{A222DF60-EC8D-9B41-852C-7ED1020195B5}"/>
  </bookViews>
  <sheets>
    <sheet name="Reseller A" sheetId="1" r:id="rId1"/>
    <sheet name="Business Revie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5" i="2" l="1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13" i="2"/>
  <c r="C10" i="2"/>
  <c r="C9" i="2"/>
  <c r="C36" i="1"/>
  <c r="C35" i="1"/>
  <c r="C60" i="1"/>
  <c r="F128" i="1"/>
  <c r="H117" i="1"/>
  <c r="G117" i="1"/>
  <c r="F117" i="1"/>
  <c r="C76" i="1"/>
  <c r="C77" i="1"/>
  <c r="C75" i="1"/>
  <c r="C70" i="1"/>
  <c r="C69" i="1"/>
  <c r="C68" i="1"/>
  <c r="C67" i="1"/>
  <c r="C66" i="1"/>
  <c r="C65" i="1"/>
  <c r="C64" i="1"/>
  <c r="C27" i="1"/>
  <c r="C26" i="1"/>
  <c r="C25" i="1"/>
  <c r="C101" i="1"/>
  <c r="C63" i="1"/>
  <c r="C11" i="1"/>
  <c r="C40" i="2" l="1"/>
  <c r="C42" i="2"/>
  <c r="C41" i="2"/>
  <c r="C31" i="1"/>
  <c r="C92" i="1"/>
  <c r="C72" i="1"/>
  <c r="C71" i="1"/>
  <c r="C62" i="1"/>
  <c r="C59" i="1"/>
  <c r="C30" i="1"/>
  <c r="C23" i="1"/>
  <c r="C19" i="1"/>
  <c r="C18" i="1"/>
  <c r="C6" i="1"/>
  <c r="G128" i="1"/>
  <c r="H128" i="1"/>
  <c r="C37" i="2" l="1"/>
  <c r="C38" i="2"/>
  <c r="C36" i="2"/>
  <c r="C22" i="2"/>
  <c r="C34" i="2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C32" i="2"/>
  <c r="C19" i="2"/>
  <c r="C17" i="2"/>
  <c r="C27" i="2"/>
  <c r="C35" i="2"/>
  <c r="C21" i="2"/>
  <c r="C15" i="2"/>
  <c r="C16" i="2"/>
  <c r="C26" i="2"/>
  <c r="C25" i="2"/>
  <c r="C20" i="2"/>
  <c r="C18" i="2"/>
  <c r="C14" i="2"/>
  <c r="C33" i="2"/>
  <c r="C31" i="2"/>
  <c r="C24" i="2"/>
  <c r="C30" i="2"/>
  <c r="C28" i="2"/>
  <c r="C29" i="2"/>
  <c r="C12" i="2"/>
  <c r="C11" i="2"/>
  <c r="C8" i="2"/>
  <c r="C44" i="2"/>
  <c r="C43" i="2"/>
  <c r="C45" i="2"/>
  <c r="C7" i="2"/>
  <c r="C23" i="2"/>
</calcChain>
</file>

<file path=xl/sharedStrings.xml><?xml version="1.0" encoding="utf-8"?>
<sst xmlns="http://schemas.openxmlformats.org/spreadsheetml/2006/main" count="189" uniqueCount="130">
  <si>
    <t>Go To Market Description </t>
  </si>
  <si>
    <t>Please describe your go to market model.  </t>
  </si>
  <si>
    <t>Revenue</t>
  </si>
  <si>
    <t>Total Revenue (12 months trailing) / Growth Rate</t>
  </si>
  <si>
    <t>$50M / +10% </t>
  </si>
  <si>
    <t>Device Revenue (12 months trailing) / Growth Rate</t>
  </si>
  <si>
    <t>Top 5 Revenue Partners </t>
  </si>
  <si>
    <t>Resources</t>
  </si>
  <si>
    <t># of employees </t>
  </si>
  <si>
    <t># of sellers  ( total / field / inside) </t>
  </si>
  <si>
    <t># of Technical Presales Resources </t>
  </si>
  <si>
    <t>Description of Services &amp; Solutions </t>
  </si>
  <si>
    <t>Lifecycle Services Management Services </t>
  </si>
  <si>
    <t>Subscription Based Services </t>
  </si>
  <si>
    <t>Application Development Services </t>
  </si>
  <si>
    <t>Managed Services </t>
  </si>
  <si>
    <t>Project Management Services </t>
  </si>
  <si>
    <t>Collaboration, Security, Cloud, ID Management Services</t>
  </si>
  <si>
    <t>Professionals Services </t>
  </si>
  <si>
    <t>Industry / Vertical Expertise </t>
  </si>
  <si>
    <t>Technology Practice Areas</t>
  </si>
  <si>
    <t>Please describe technical practices areas or any areas of technology specialization. </t>
  </si>
  <si>
    <t>Industry / Partner Recognition </t>
  </si>
  <si>
    <t>Industry Recognition / Partner Awards</t>
  </si>
  <si>
    <t>Partner Program Participation / Certifications</t>
  </si>
  <si>
    <t>Customer Demographics</t>
  </si>
  <si>
    <t>Please describe the demographics of your customer base.  </t>
  </si>
  <si>
    <t>Industry customer base mix</t>
  </si>
  <si>
    <t> Reseller Profile</t>
  </si>
  <si>
    <t>Geographical Focus</t>
  </si>
  <si>
    <t>e.g.; Gartner, Cisco Partner of the Year, VMWare Digital Workshop Partner Award </t>
  </si>
  <si>
    <t>e.g.; provisioning, deployment, management, integration, support, &amp; hardware recycle </t>
  </si>
  <si>
    <t>e.g.; Cisco, HPI, Lenovo etc</t>
  </si>
  <si>
    <t xml:space="preserve">e.g.; United States only, primarily Mid-Western States </t>
  </si>
  <si>
    <t>Credit</t>
  </si>
  <si>
    <t>Please describe your credit strength and any credit lines you may have</t>
  </si>
  <si>
    <t>Average # of employees</t>
  </si>
  <si>
    <t>e.g.; Cisco Gold, VMWare Premium Service Provider </t>
  </si>
  <si>
    <t>e.g.; 50 - 100</t>
  </si>
  <si>
    <t>Higher Education Sales (Y/N, % of Sales)</t>
  </si>
  <si>
    <t> Business Plan</t>
  </si>
  <si>
    <t>Executive Summary</t>
  </si>
  <si>
    <t>Sales Tactics</t>
  </si>
  <si>
    <t>Targeted Veritcals &amp; Accounts</t>
  </si>
  <si>
    <t>Where do you plan to focus your Apple Business?</t>
  </si>
  <si>
    <t>Go-To-Market Approach</t>
  </si>
  <si>
    <t>Marketing</t>
  </si>
  <si>
    <t>What methods will you use to Market Apple Products to your Accounts?</t>
  </si>
  <si>
    <t>Systems &amp; Reporting</t>
  </si>
  <si>
    <t>Are you EDI enabled, allowing for automated sales reporting? (Y/N)</t>
  </si>
  <si>
    <t>Do you have the resources and ability to submit weekly Sell-Through Reporting at the end-customer and product-part-number  levels? (Y/N)</t>
  </si>
  <si>
    <t>Do you have the resources and ability to submit weekly Inventory reporting at the product-part number level? (Y/N)</t>
  </si>
  <si>
    <t>What CRM or PoS System do you use?</t>
  </si>
  <si>
    <t>Please provide the assumptions that were made to create this forecast</t>
  </si>
  <si>
    <t>Add as many assumptions as is necessary</t>
  </si>
  <si>
    <t>Year 1</t>
  </si>
  <si>
    <t>Year 3</t>
  </si>
  <si>
    <t>Mac</t>
  </si>
  <si>
    <t>iPad</t>
  </si>
  <si>
    <t>Total (Likely Case)</t>
  </si>
  <si>
    <t>High Case</t>
  </si>
  <si>
    <t>Low Case</t>
  </si>
  <si>
    <t> Forecast</t>
  </si>
  <si>
    <t>Review of Nominated Resellers</t>
  </si>
  <si>
    <t>Company Information</t>
  </si>
  <si>
    <t>Company Name</t>
  </si>
  <si>
    <t>HQ Address (Street, City, State, Zip)</t>
  </si>
  <si>
    <t>Responses</t>
  </si>
  <si>
    <t>Revenue Forecast - Year 1</t>
  </si>
  <si>
    <t>Customer Information</t>
  </si>
  <si>
    <t>Ability To Submit Wkly Inv &amp; ST reporting</t>
  </si>
  <si>
    <t>Forecast</t>
  </si>
  <si>
    <t>[QX FY2X]</t>
  </si>
  <si>
    <t>Corporation ABC</t>
  </si>
  <si>
    <t>Mac Mix</t>
  </si>
  <si>
    <t>iPad Mix</t>
  </si>
  <si>
    <t>Other Mix</t>
  </si>
  <si>
    <t xml:space="preserve"> </t>
  </si>
  <si>
    <t xml:space="preserve">  </t>
  </si>
  <si>
    <t>6 Months</t>
  </si>
  <si>
    <t>Other (Type Product Name)</t>
  </si>
  <si>
    <t>Revenue Forecast - 6 Months</t>
  </si>
  <si>
    <t>Revenue Forecast - Year 3</t>
  </si>
  <si>
    <r>
      <t xml:space="preserve">*AAR's are </t>
    </r>
    <r>
      <rPr>
        <u/>
        <sz val="12"/>
        <color rgb="FF0D3F70"/>
        <rFont val="SF Hello Regular"/>
      </rPr>
      <t>not</t>
    </r>
    <r>
      <rPr>
        <sz val="12"/>
        <color rgb="FF0D3F70"/>
        <rFont val="SF Hello Regular"/>
      </rPr>
      <t xml:space="preserve"> authorized to sell iPhone</t>
    </r>
  </si>
  <si>
    <t>Number of Actively Purchasing Customers</t>
  </si>
  <si>
    <t>Have you been an Authorized Apple Reseller in the Past? (Y/N)</t>
  </si>
  <si>
    <t>First/Last Name and Title of Signatory</t>
  </si>
  <si>
    <t>Email of Signatory</t>
  </si>
  <si>
    <t>What level of commitment to the Apple Brand should we expect?</t>
  </si>
  <si>
    <t>What do you need to be successful selling Apple Products?</t>
  </si>
  <si>
    <t> Revenue Projections</t>
  </si>
  <si>
    <t> Unit Projections</t>
  </si>
  <si>
    <t>Does your company have a presence outside the US? (List Geographies or Countries)</t>
  </si>
  <si>
    <t xml:space="preserve">  If yes, do you have an Apple Authoriztion in any of these locations? (List Geographies or Countries)</t>
  </si>
  <si>
    <t>PC Revenue (12 months trailing) / Growth Rate</t>
  </si>
  <si>
    <t>Tablet Revenue (12 months trailing) / Growth Rate</t>
  </si>
  <si>
    <t>Smart Phone Revenue (12 months trailing) / Growth Rate</t>
  </si>
  <si>
    <t>Commercial:  Enteprise</t>
  </si>
  <si>
    <t>Commercial:  Mid-Market</t>
  </si>
  <si>
    <t>Commercial:  Small Business</t>
  </si>
  <si>
    <t xml:space="preserve">% Sales Mix  </t>
  </si>
  <si>
    <t>State &amp; Local Gov't</t>
  </si>
  <si>
    <t>Federal</t>
  </si>
  <si>
    <t>K12</t>
  </si>
  <si>
    <t>HiEd</t>
  </si>
  <si>
    <t>%</t>
  </si>
  <si>
    <t>Additional Assumptions</t>
  </si>
  <si>
    <t>Mac Forecast Assumptions (What are the key factors that make up your Mac Forecast)</t>
  </si>
  <si>
    <t>iPad Forecast Assumptions (What are the key factors that make up your iPad Forecast)</t>
  </si>
  <si>
    <r>
      <t xml:space="preserve">Device Revenue (12 months trailing) / Growth Rate </t>
    </r>
    <r>
      <rPr>
        <sz val="9"/>
        <color theme="1" tint="0.249977111117893"/>
        <rFont val="SF Hello Regular"/>
      </rPr>
      <t>(Device refers strictly to PC, Tablet, and Smartphone)</t>
    </r>
  </si>
  <si>
    <r>
      <t xml:space="preserve">Public Sector </t>
    </r>
    <r>
      <rPr>
        <sz val="9"/>
        <color rgb="FF073A6C"/>
        <rFont val="SF Hello Regular"/>
      </rPr>
      <t>(If applicable)</t>
    </r>
  </si>
  <si>
    <t>Do you have a contract capture team or legal team that is familiar with handling federal business?</t>
  </si>
  <si>
    <t>Online Consumer e-commerce (Y/N)</t>
  </si>
  <si>
    <t>Which (if any) government contracts do you hold?</t>
  </si>
  <si>
    <t>Which (if any) government clearances do you hold?</t>
  </si>
  <si>
    <t>Accounts</t>
  </si>
  <si>
    <t>Existing</t>
  </si>
  <si>
    <t>New</t>
  </si>
  <si>
    <t> Customer Accounts</t>
  </si>
  <si>
    <t># of years in business</t>
  </si>
  <si>
    <t>Describe the value proposition that you offer to customers</t>
  </si>
  <si>
    <t>What is the role of devices in your value proposition? (Enabler, Primary Focus, etc.)</t>
  </si>
  <si>
    <t>Planned additions to services and solutions</t>
  </si>
  <si>
    <t>Industry-specific application or software partnerships</t>
  </si>
  <si>
    <t>Other industry-specific services</t>
  </si>
  <si>
    <t>Please describe your industry/vertical expertise and customer segment focus</t>
  </si>
  <si>
    <t>Number of new customers added annually</t>
  </si>
  <si>
    <t>Number of actively purchasing customers</t>
  </si>
  <si>
    <r>
      <t xml:space="preserve">Company background / Why the partnership with Apple? / Why is this stretigically important for you? / How would selling Apple impact your business, your value prop, and/or deliver additional value your customers?
</t>
    </r>
    <r>
      <rPr>
        <i/>
        <sz val="11"/>
        <color theme="1" tint="0.249977111117893"/>
        <rFont val="SF Hello Regular"/>
      </rPr>
      <t>(To insert a line break hit Alt+Enter (PC) or Option+Return (mac))</t>
    </r>
    <r>
      <rPr>
        <sz val="12"/>
        <color theme="1" tint="0.249977111117893"/>
        <rFont val="SF Hello Regular"/>
      </rPr>
      <t xml:space="preserve">
</t>
    </r>
  </si>
  <si>
    <t>Apple Dedicated Headcount / Planned Additional Headcount / Resources and Investment / Do you Intend to lead with Apple?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</si>
</sst>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>
    <font>
      <sz val="12"/>
      <color theme="1"/>
      <name val="Calibri"/>
      <family val="2"/>
      <scheme val="minor"/>
    </font>
    <font>
      <sz val="12"/>
      <color theme="1"/>
      <name val="SF Hello Regular"/>
    </font>
    <font>
      <sz val="18"/>
      <color rgb="FF073A6C"/>
      <name val="SF Hello Regular"/>
    </font>
    <font>
      <b/>
      <sz val="26"/>
      <color rgb="FF0D3F70"/>
      <name val="SF Hello Regular"/>
    </font>
    <font>
      <sz val="12"/>
      <color theme="1" tint="0.249977111117893"/>
      <name val="SF Hello Regular"/>
    </font>
    <font>
      <sz val="12"/>
      <color theme="1"/>
      <name val="Calibri"/>
      <family val="2"/>
      <scheme val="minor"/>
    </font>
    <font>
      <i/>
      <sz val="11"/>
      <color theme="1" tint="0.249977111117893"/>
      <name val="SF Hello Regular"/>
    </font>
    <font>
      <sz val="12"/>
      <color theme="1"/>
      <name val="SF Hello Medium"/>
    </font>
    <font>
      <b/>
      <sz val="12"/>
      <name val="SF Hello Regular"/>
    </font>
    <font>
      <b/>
      <sz val="12"/>
      <color rgb="FF0D3F70"/>
      <name val="SF Hello Regular"/>
    </font>
    <font>
      <sz val="18"/>
      <color rgb="FF0D3F70"/>
      <name val="SF Hello Regular"/>
    </font>
    <font>
      <b/>
      <sz val="18"/>
      <color theme="1" tint="0.499984740745262"/>
      <name val="SF Hello Regular"/>
    </font>
    <font>
      <b/>
      <sz val="18"/>
      <color theme="0"/>
      <name val="SF Hello Regular"/>
    </font>
    <font>
      <sz val="12"/>
      <color theme="0"/>
      <name val="SF Hello Regular"/>
    </font>
    <font>
      <b/>
      <sz val="16"/>
      <color rgb="FF0D3F70"/>
      <name val="SF Hello Regular"/>
    </font>
    <font>
      <sz val="12"/>
      <color rgb="FF0D3F70"/>
      <name val="SF Hello Regular"/>
    </font>
    <font>
      <u/>
      <sz val="12"/>
      <color rgb="FF0D3F70"/>
      <name val="SF Hello Regular"/>
    </font>
    <font>
      <sz val="12"/>
      <name val="SF Hello Regular"/>
    </font>
    <font>
      <i/>
      <sz val="12"/>
      <color theme="1" tint="0.249977111117893"/>
      <name val="SF Hello Regular"/>
    </font>
    <font>
      <sz val="9"/>
      <color theme="1" tint="0.249977111117893"/>
      <name val="SF Hello Regular"/>
    </font>
    <font>
      <sz val="9"/>
      <color rgb="FF073A6C"/>
      <name val="SF Hello Regula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D3F7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D3F70"/>
      </bottom>
      <diagonal/>
    </border>
    <border>
      <left/>
      <right/>
      <top style="thin">
        <color rgb="FF0D3F70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4" borderId="9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9" fontId="1" fillId="0" borderId="7" xfId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9" fillId="2" borderId="5" xfId="0" applyNumberFormat="1" applyFont="1" applyFill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9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164" fontId="1" fillId="0" borderId="7" xfId="0" applyNumberFormat="1" applyFont="1" applyBorder="1" applyAlignment="1">
      <alignment horizontal="center" vertical="center" wrapText="1"/>
    </xf>
    <xf numFmtId="0" fontId="17" fillId="0" borderId="0" xfId="0" applyFont="1" applyProtection="1">
      <protection locked="0"/>
    </xf>
    <xf numFmtId="0" fontId="13" fillId="0" borderId="0" xfId="0" applyFont="1" applyProtection="1"/>
    <xf numFmtId="0" fontId="18" fillId="0" borderId="3" xfId="0" applyFont="1" applyBorder="1" applyAlignment="1" applyProtection="1">
      <alignment vertical="top" wrapText="1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8" fillId="0" borderId="3" xfId="0" applyFont="1" applyFill="1" applyBorder="1" applyAlignment="1" applyProtection="1">
      <alignment horizontal="right" vertical="top" wrapText="1"/>
    </xf>
    <xf numFmtId="0" fontId="4" fillId="0" borderId="3" xfId="0" applyFont="1" applyFill="1" applyBorder="1" applyAlignment="1" applyProtection="1">
      <alignment horizontal="right" vertical="top" wrapText="1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7" fillId="0" borderId="0" xfId="0" applyFont="1" applyProtection="1"/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4" fillId="0" borderId="3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vertical="top" wrapText="1"/>
    </xf>
    <xf numFmtId="0" fontId="10" fillId="0" borderId="0" xfId="0" applyFont="1" applyProtection="1"/>
    <xf numFmtId="0" fontId="1" fillId="0" borderId="0" xfId="0" applyFont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</xf>
    <xf numFmtId="0" fontId="1" fillId="0" borderId="9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wrapText="1"/>
    </xf>
    <xf numFmtId="0" fontId="4" fillId="0" borderId="2" xfId="0" applyFont="1" applyFill="1" applyBorder="1" applyAlignment="1" applyProtection="1">
      <alignment vertical="top" wrapText="1"/>
    </xf>
    <xf numFmtId="0" fontId="4" fillId="0" borderId="4" xfId="0" applyFont="1" applyFill="1" applyBorder="1" applyAlignment="1" applyProtection="1">
      <alignment vertical="top" wrapText="1"/>
    </xf>
    <xf numFmtId="0" fontId="10" fillId="0" borderId="0" xfId="0" applyFont="1" applyFill="1" applyProtection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5F5F5"/>
      <color rgb="FF0D3F70"/>
      <color rgb="FF76D6FF"/>
      <color rgb="FF0096FF"/>
      <color rgb="FFDFEFFF"/>
      <color rgb="FFDDEEFF"/>
      <color rgb="FFC5D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0C93-77A2-2B4F-8050-6C67081DD077}">
  <dimension ref="A1:I210"/>
  <sheetViews>
    <sheetView showGridLines="0" tabSelected="1" zoomScale="94" zoomScaleNormal="130" workbookViewId="0">
      <selection activeCell="F10" sqref="F10:H10"/>
    </sheetView>
  </sheetViews>
  <sheetFormatPr baseColWidth="10" defaultRowHeight="16" outlineLevelCol="1"/>
  <cols>
    <col min="1" max="1" width="10.83203125" style="43"/>
    <col min="2" max="2" width="25.33203125" style="21" hidden="1" customWidth="1" outlineLevel="1"/>
    <col min="3" max="3" width="56.5" style="21" hidden="1" customWidth="1" outlineLevel="1"/>
    <col min="4" max="4" width="10.83203125" style="22" collapsed="1"/>
    <col min="5" max="5" width="92" style="23" customWidth="1"/>
    <col min="6" max="6" width="32.83203125" style="44" customWidth="1"/>
    <col min="7" max="8" width="32.83203125" style="45" customWidth="1"/>
    <col min="9" max="11" width="23.1640625" style="21" customWidth="1"/>
    <col min="12" max="16384" width="10.83203125" style="21"/>
  </cols>
  <sheetData>
    <row r="1" spans="3:9">
      <c r="D1" s="22" t="s">
        <v>77</v>
      </c>
    </row>
    <row r="2" spans="3:9">
      <c r="I2" s="21" t="s">
        <v>78</v>
      </c>
    </row>
    <row r="3" spans="3:9" ht="34">
      <c r="E3" s="24" t="s">
        <v>28</v>
      </c>
    </row>
    <row r="5" spans="3:9" ht="24" customHeight="1">
      <c r="E5" s="25" t="s">
        <v>64</v>
      </c>
      <c r="F5" s="25" t="s">
        <v>67</v>
      </c>
    </row>
    <row r="6" spans="3:9" ht="17">
      <c r="C6" s="21" t="str">
        <f>E6</f>
        <v>Company Name</v>
      </c>
      <c r="E6" s="26" t="s">
        <v>65</v>
      </c>
      <c r="F6" s="75" t="s">
        <v>73</v>
      </c>
      <c r="G6" s="75"/>
      <c r="H6" s="75"/>
    </row>
    <row r="7" spans="3:9" ht="17">
      <c r="E7" s="27" t="s">
        <v>86</v>
      </c>
      <c r="F7" s="71"/>
      <c r="G7" s="71"/>
      <c r="H7" s="71"/>
    </row>
    <row r="8" spans="3:9" ht="17">
      <c r="E8" s="27" t="s">
        <v>87</v>
      </c>
      <c r="F8" s="71"/>
      <c r="G8" s="71"/>
      <c r="H8" s="71"/>
    </row>
    <row r="9" spans="3:9" ht="17">
      <c r="E9" s="27" t="s">
        <v>66</v>
      </c>
      <c r="F9" s="71"/>
      <c r="G9" s="71"/>
      <c r="H9" s="71"/>
    </row>
    <row r="10" spans="3:9" ht="17">
      <c r="E10" s="46" t="s">
        <v>119</v>
      </c>
      <c r="F10" s="39"/>
      <c r="G10" s="39"/>
      <c r="H10" s="39"/>
    </row>
    <row r="11" spans="3:9" ht="17">
      <c r="C11" s="21" t="str">
        <f>E11</f>
        <v>Have you been an Authorized Apple Reseller in the Past? (Y/N)</v>
      </c>
      <c r="E11" s="27" t="s">
        <v>85</v>
      </c>
      <c r="F11" s="71"/>
      <c r="G11" s="71"/>
      <c r="H11" s="71"/>
    </row>
    <row r="12" spans="3:9" ht="19" customHeight="1">
      <c r="D12" s="21"/>
      <c r="E12" s="46" t="s">
        <v>92</v>
      </c>
      <c r="F12" s="71"/>
      <c r="G12" s="71"/>
      <c r="H12" s="71"/>
    </row>
    <row r="13" spans="3:9" ht="19" customHeight="1">
      <c r="D13" s="21"/>
      <c r="E13" s="46" t="s">
        <v>93</v>
      </c>
      <c r="F13" s="71"/>
      <c r="G13" s="71"/>
      <c r="H13" s="71"/>
    </row>
    <row r="16" spans="3:9" ht="24" customHeight="1">
      <c r="E16" s="25" t="s">
        <v>0</v>
      </c>
      <c r="F16" s="25"/>
    </row>
    <row r="17" spans="3:8" ht="17">
      <c r="E17" s="26" t="s">
        <v>1</v>
      </c>
      <c r="F17" s="75"/>
      <c r="G17" s="75"/>
      <c r="H17" s="75"/>
    </row>
    <row r="18" spans="3:8" ht="17">
      <c r="C18" s="21" t="str">
        <f t="shared" ref="C18:C19" si="0">E18</f>
        <v>Online Consumer e-commerce (Y/N)</v>
      </c>
      <c r="E18" s="27" t="s">
        <v>112</v>
      </c>
      <c r="F18" s="71"/>
      <c r="G18" s="71"/>
      <c r="H18" s="71"/>
    </row>
    <row r="19" spans="3:8" ht="17">
      <c r="C19" s="21" t="str">
        <f t="shared" si="0"/>
        <v>Higher Education Sales (Y/N, % of Sales)</v>
      </c>
      <c r="E19" s="27" t="s">
        <v>39</v>
      </c>
      <c r="F19" s="71"/>
      <c r="G19" s="71"/>
      <c r="H19" s="71"/>
    </row>
    <row r="21" spans="3:8" ht="24" customHeight="1">
      <c r="E21" s="25" t="s">
        <v>2</v>
      </c>
      <c r="F21" s="25"/>
    </row>
    <row r="22" spans="3:8" ht="17">
      <c r="E22" s="26" t="s">
        <v>6</v>
      </c>
      <c r="F22" s="75" t="s">
        <v>32</v>
      </c>
      <c r="G22" s="75"/>
      <c r="H22" s="75"/>
    </row>
    <row r="23" spans="3:8" ht="17">
      <c r="C23" s="21" t="str">
        <f t="shared" ref="C23" si="1">E23</f>
        <v>Total Revenue (12 months trailing) / Growth Rate</v>
      </c>
      <c r="E23" s="27" t="s">
        <v>3</v>
      </c>
      <c r="F23" s="71" t="s">
        <v>4</v>
      </c>
      <c r="G23" s="71"/>
      <c r="H23" s="71"/>
    </row>
    <row r="24" spans="3:8" ht="17">
      <c r="C24" s="21" t="s">
        <v>5</v>
      </c>
      <c r="E24" s="27" t="s">
        <v>109</v>
      </c>
      <c r="F24" s="71" t="s">
        <v>4</v>
      </c>
      <c r="G24" s="71"/>
      <c r="H24" s="71"/>
    </row>
    <row r="25" spans="3:8" ht="17">
      <c r="C25" s="21" t="str">
        <f t="shared" ref="C25:C26" si="2">E25</f>
        <v>PC Revenue (12 months trailing) / Growth Rate</v>
      </c>
      <c r="E25" s="37" t="s">
        <v>94</v>
      </c>
      <c r="F25" s="77" t="s">
        <v>4</v>
      </c>
      <c r="G25" s="77"/>
      <c r="H25" s="77"/>
    </row>
    <row r="26" spans="3:8" ht="17">
      <c r="C26" s="21" t="str">
        <f t="shared" si="2"/>
        <v>Tablet Revenue (12 months trailing) / Growth Rate</v>
      </c>
      <c r="E26" s="37" t="s">
        <v>95</v>
      </c>
      <c r="F26" s="77" t="s">
        <v>4</v>
      </c>
      <c r="G26" s="77"/>
      <c r="H26" s="77"/>
    </row>
    <row r="27" spans="3:8" ht="17">
      <c r="C27" s="21" t="str">
        <f t="shared" ref="C27" si="3">E27</f>
        <v>Smart Phone Revenue (12 months trailing) / Growth Rate</v>
      </c>
      <c r="E27" s="37" t="s">
        <v>96</v>
      </c>
      <c r="F27" s="77" t="s">
        <v>4</v>
      </c>
      <c r="G27" s="77"/>
      <c r="H27" s="77"/>
    </row>
    <row r="29" spans="3:8" ht="24">
      <c r="E29" s="25" t="s">
        <v>7</v>
      </c>
      <c r="F29" s="47"/>
    </row>
    <row r="30" spans="3:8" ht="17">
      <c r="C30" s="21" t="str">
        <f>E30</f>
        <v># of employees </v>
      </c>
      <c r="E30" s="26" t="s">
        <v>8</v>
      </c>
      <c r="F30" s="70"/>
      <c r="G30" s="70"/>
      <c r="H30" s="70"/>
    </row>
    <row r="31" spans="3:8" ht="17">
      <c r="C31" s="21" t="str">
        <f>E31</f>
        <v># of sellers  ( total / field / inside) </v>
      </c>
      <c r="E31" s="27" t="s">
        <v>9</v>
      </c>
      <c r="F31" s="77"/>
      <c r="G31" s="77"/>
      <c r="H31" s="77"/>
    </row>
    <row r="32" spans="3:8" ht="18" customHeight="1">
      <c r="E32" s="27" t="s">
        <v>10</v>
      </c>
      <c r="F32" s="77"/>
      <c r="G32" s="77"/>
      <c r="H32" s="77"/>
    </row>
    <row r="34" spans="3:8" ht="24">
      <c r="E34" s="25" t="s">
        <v>11</v>
      </c>
      <c r="F34" s="47"/>
    </row>
    <row r="35" spans="3:8" ht="49" customHeight="1">
      <c r="C35" s="21" t="str">
        <f>E35</f>
        <v>Describe the value proposition that you offer to customers</v>
      </c>
      <c r="E35" s="67" t="s">
        <v>120</v>
      </c>
      <c r="F35" s="70"/>
      <c r="G35" s="70"/>
      <c r="H35" s="70"/>
    </row>
    <row r="36" spans="3:8" ht="36" customHeight="1">
      <c r="C36" s="21" t="str">
        <f>E36</f>
        <v>What is the role of devices in your value proposition? (Enabler, Primary Focus, etc.)</v>
      </c>
      <c r="E36" s="68" t="s">
        <v>121</v>
      </c>
      <c r="F36" s="63"/>
      <c r="G36" s="63"/>
      <c r="H36" s="63"/>
    </row>
    <row r="37" spans="3:8" ht="36" customHeight="1">
      <c r="E37" s="27" t="s">
        <v>12</v>
      </c>
      <c r="F37" s="77" t="s">
        <v>31</v>
      </c>
      <c r="G37" s="77"/>
      <c r="H37" s="77"/>
    </row>
    <row r="38" spans="3:8" ht="17">
      <c r="E38" s="28" t="s">
        <v>13</v>
      </c>
      <c r="F38" s="77"/>
      <c r="G38" s="77"/>
      <c r="H38" s="77"/>
    </row>
    <row r="39" spans="3:8" ht="17">
      <c r="E39" s="27" t="s">
        <v>14</v>
      </c>
      <c r="F39" s="77"/>
      <c r="G39" s="77"/>
      <c r="H39" s="77"/>
    </row>
    <row r="40" spans="3:8" ht="17">
      <c r="E40" s="27" t="s">
        <v>15</v>
      </c>
      <c r="F40" s="77"/>
      <c r="G40" s="77"/>
      <c r="H40" s="77"/>
    </row>
    <row r="41" spans="3:8" ht="17">
      <c r="E41" s="27" t="s">
        <v>16</v>
      </c>
      <c r="F41" s="77"/>
      <c r="G41" s="77"/>
      <c r="H41" s="77"/>
    </row>
    <row r="42" spans="3:8" ht="17">
      <c r="E42" s="27" t="s">
        <v>17</v>
      </c>
      <c r="F42" s="77"/>
      <c r="G42" s="77"/>
      <c r="H42" s="77"/>
    </row>
    <row r="43" spans="3:8" ht="17">
      <c r="E43" s="27" t="s">
        <v>18</v>
      </c>
      <c r="F43" s="77"/>
      <c r="G43" s="77"/>
      <c r="H43" s="77"/>
    </row>
    <row r="44" spans="3:8" ht="17" customHeight="1">
      <c r="E44" s="27" t="s">
        <v>122</v>
      </c>
      <c r="F44" s="40"/>
      <c r="G44" s="40"/>
      <c r="H44" s="40"/>
    </row>
    <row r="46" spans="3:8" ht="24">
      <c r="E46" s="64" t="s">
        <v>19</v>
      </c>
      <c r="F46" s="65"/>
      <c r="G46" s="66"/>
      <c r="H46" s="66"/>
    </row>
    <row r="47" spans="3:8" ht="17" customHeight="1">
      <c r="E47" s="28" t="s">
        <v>125</v>
      </c>
      <c r="F47" s="76"/>
      <c r="G47" s="76"/>
      <c r="H47" s="76"/>
    </row>
    <row r="48" spans="3:8" ht="17" customHeight="1">
      <c r="E48" s="46" t="s">
        <v>123</v>
      </c>
      <c r="F48" s="40"/>
      <c r="G48" s="40"/>
      <c r="H48" s="40"/>
    </row>
    <row r="49" spans="3:8" ht="17" customHeight="1">
      <c r="E49" s="46" t="s">
        <v>124</v>
      </c>
      <c r="F49" s="40"/>
      <c r="G49" s="40"/>
      <c r="H49" s="40"/>
    </row>
    <row r="51" spans="3:8" ht="24">
      <c r="E51" s="25" t="s">
        <v>20</v>
      </c>
      <c r="F51" s="47"/>
    </row>
    <row r="52" spans="3:8" ht="17">
      <c r="E52" s="26" t="s">
        <v>21</v>
      </c>
      <c r="F52" s="70"/>
      <c r="G52" s="70"/>
      <c r="H52" s="70"/>
    </row>
    <row r="54" spans="3:8" ht="24">
      <c r="E54" s="25" t="s">
        <v>22</v>
      </c>
      <c r="F54" s="47"/>
    </row>
    <row r="55" spans="3:8" ht="17">
      <c r="E55" s="26" t="s">
        <v>23</v>
      </c>
      <c r="F55" s="70" t="s">
        <v>30</v>
      </c>
      <c r="G55" s="70"/>
      <c r="H55" s="70"/>
    </row>
    <row r="56" spans="3:8" ht="17">
      <c r="E56" s="27" t="s">
        <v>24</v>
      </c>
      <c r="F56" s="77" t="s">
        <v>37</v>
      </c>
      <c r="G56" s="77"/>
      <c r="H56" s="77"/>
    </row>
    <row r="58" spans="3:8" ht="24">
      <c r="E58" s="25" t="s">
        <v>25</v>
      </c>
      <c r="F58" s="47"/>
    </row>
    <row r="59" spans="3:8" ht="17">
      <c r="C59" s="21" t="str">
        <f>E59</f>
        <v>Please describe the demographics of your customer base.  </v>
      </c>
      <c r="E59" s="26" t="s">
        <v>26</v>
      </c>
      <c r="F59" s="70"/>
      <c r="G59" s="70"/>
      <c r="H59" s="70"/>
    </row>
    <row r="60" spans="3:8" ht="17">
      <c r="C60" s="21" t="str">
        <f>E60</f>
        <v>Number of actively purchasing customers</v>
      </c>
      <c r="E60" s="27" t="s">
        <v>127</v>
      </c>
      <c r="F60" s="77"/>
      <c r="G60" s="77"/>
      <c r="H60" s="77"/>
    </row>
    <row r="61" spans="3:8" ht="17">
      <c r="E61" s="46" t="s">
        <v>126</v>
      </c>
      <c r="F61" s="40"/>
      <c r="G61" s="40"/>
      <c r="H61" s="40"/>
    </row>
    <row r="62" spans="3:8" ht="17">
      <c r="C62" s="21" t="str">
        <f t="shared" ref="C62:C72" si="4">E62</f>
        <v>Industry customer base mix</v>
      </c>
      <c r="E62" s="27" t="s">
        <v>27</v>
      </c>
      <c r="F62" s="77"/>
      <c r="G62" s="77"/>
      <c r="H62" s="77"/>
    </row>
    <row r="63" spans="3:8" ht="17">
      <c r="C63" s="21" t="str">
        <f t="shared" si="4"/>
        <v xml:space="preserve">% Sales Mix  </v>
      </c>
      <c r="E63" s="34" t="s">
        <v>100</v>
      </c>
      <c r="F63" s="35"/>
      <c r="G63" s="35"/>
      <c r="H63" s="35"/>
    </row>
    <row r="64" spans="3:8" ht="17">
      <c r="C64" s="21" t="str">
        <f t="shared" si="4"/>
        <v>Commercial:  Enteprise</v>
      </c>
      <c r="E64" s="38" t="s">
        <v>97</v>
      </c>
      <c r="F64" s="35" t="s">
        <v>105</v>
      </c>
      <c r="G64" s="35"/>
      <c r="H64" s="35"/>
    </row>
    <row r="65" spans="3:8" ht="17">
      <c r="C65" s="21" t="str">
        <f t="shared" si="4"/>
        <v>Commercial:  Mid-Market</v>
      </c>
      <c r="E65" s="38" t="s">
        <v>98</v>
      </c>
      <c r="F65" s="35" t="s">
        <v>105</v>
      </c>
      <c r="G65" s="35"/>
      <c r="H65" s="35"/>
    </row>
    <row r="66" spans="3:8" ht="17">
      <c r="C66" s="21" t="str">
        <f t="shared" si="4"/>
        <v>Commercial:  Small Business</v>
      </c>
      <c r="E66" s="38" t="s">
        <v>99</v>
      </c>
      <c r="F66" s="35" t="s">
        <v>105</v>
      </c>
      <c r="G66" s="35"/>
      <c r="H66" s="35"/>
    </row>
    <row r="67" spans="3:8" ht="17">
      <c r="C67" s="21" t="str">
        <f t="shared" si="4"/>
        <v>State &amp; Local Gov't</v>
      </c>
      <c r="E67" s="38" t="s">
        <v>101</v>
      </c>
      <c r="F67" s="35" t="s">
        <v>105</v>
      </c>
      <c r="G67" s="35"/>
      <c r="H67" s="35"/>
    </row>
    <row r="68" spans="3:8" ht="17">
      <c r="C68" s="21" t="str">
        <f t="shared" si="4"/>
        <v>Federal</v>
      </c>
      <c r="E68" s="38" t="s">
        <v>102</v>
      </c>
      <c r="F68" s="35" t="s">
        <v>105</v>
      </c>
      <c r="G68" s="35"/>
      <c r="H68" s="35"/>
    </row>
    <row r="69" spans="3:8" ht="17">
      <c r="C69" s="21" t="str">
        <f t="shared" si="4"/>
        <v>K12</v>
      </c>
      <c r="E69" s="38" t="s">
        <v>103</v>
      </c>
      <c r="F69" s="35" t="s">
        <v>105</v>
      </c>
      <c r="G69" s="35"/>
      <c r="H69" s="35"/>
    </row>
    <row r="70" spans="3:8" ht="17">
      <c r="C70" s="21" t="str">
        <f t="shared" si="4"/>
        <v>HiEd</v>
      </c>
      <c r="E70" s="38" t="s">
        <v>104</v>
      </c>
      <c r="F70" s="35" t="s">
        <v>105</v>
      </c>
      <c r="G70" s="35"/>
      <c r="H70" s="35"/>
    </row>
    <row r="71" spans="3:8" ht="17">
      <c r="C71" s="21" t="str">
        <f t="shared" si="4"/>
        <v>Average # of employees</v>
      </c>
      <c r="E71" s="27" t="s">
        <v>36</v>
      </c>
      <c r="F71" s="77" t="s">
        <v>38</v>
      </c>
      <c r="G71" s="77"/>
      <c r="H71" s="77"/>
    </row>
    <row r="72" spans="3:8" ht="17">
      <c r="C72" s="21" t="str">
        <f t="shared" si="4"/>
        <v>Geographical Focus</v>
      </c>
      <c r="E72" s="27" t="s">
        <v>29</v>
      </c>
      <c r="F72" s="77" t="s">
        <v>33</v>
      </c>
      <c r="G72" s="77"/>
      <c r="H72" s="77"/>
    </row>
    <row r="74" spans="3:8" ht="24">
      <c r="E74" s="25" t="s">
        <v>110</v>
      </c>
      <c r="F74" s="47"/>
    </row>
    <row r="75" spans="3:8" ht="17">
      <c r="C75" s="21" t="str">
        <f t="shared" ref="C75:C77" si="5">E75</f>
        <v>Which (if any) government contracts do you hold?</v>
      </c>
      <c r="E75" s="67" t="s">
        <v>113</v>
      </c>
      <c r="F75" s="70"/>
      <c r="G75" s="70"/>
      <c r="H75" s="70"/>
    </row>
    <row r="76" spans="3:8" ht="17">
      <c r="C76" s="21" t="str">
        <f>E76</f>
        <v>Which (if any) government clearances do you hold?</v>
      </c>
      <c r="E76" s="46" t="s">
        <v>114</v>
      </c>
      <c r="F76" s="77"/>
      <c r="G76" s="77"/>
      <c r="H76" s="77"/>
    </row>
    <row r="77" spans="3:8" ht="17">
      <c r="C77" s="21" t="str">
        <f t="shared" si="5"/>
        <v>Do you have a contract capture team or legal team that is familiar with handling federal business?</v>
      </c>
      <c r="E77" s="46" t="s">
        <v>111</v>
      </c>
      <c r="F77" s="77"/>
      <c r="G77" s="77"/>
      <c r="H77" s="77"/>
    </row>
    <row r="79" spans="3:8" ht="24">
      <c r="E79" s="25" t="s">
        <v>34</v>
      </c>
      <c r="F79" s="47"/>
    </row>
    <row r="80" spans="3:8" ht="17">
      <c r="E80" s="26" t="s">
        <v>35</v>
      </c>
      <c r="F80" s="70"/>
      <c r="G80" s="70"/>
      <c r="H80" s="70"/>
    </row>
    <row r="82" spans="3:8" ht="24">
      <c r="E82" s="29" t="s">
        <v>48</v>
      </c>
      <c r="F82" s="29"/>
    </row>
    <row r="83" spans="3:8" ht="17">
      <c r="E83" s="26" t="s">
        <v>52</v>
      </c>
      <c r="F83" s="70"/>
      <c r="G83" s="70"/>
      <c r="H83" s="70"/>
    </row>
    <row r="84" spans="3:8" ht="16" customHeight="1">
      <c r="E84" s="27" t="s">
        <v>49</v>
      </c>
      <c r="F84" s="77"/>
      <c r="G84" s="77"/>
      <c r="H84" s="77"/>
    </row>
    <row r="85" spans="3:8" ht="34">
      <c r="C85" s="21" t="s">
        <v>70</v>
      </c>
      <c r="E85" s="27" t="s">
        <v>50</v>
      </c>
      <c r="F85" s="77"/>
      <c r="G85" s="77"/>
      <c r="H85" s="77"/>
    </row>
    <row r="86" spans="3:8" ht="34">
      <c r="E86" s="27" t="s">
        <v>51</v>
      </c>
      <c r="F86" s="77"/>
      <c r="G86" s="77"/>
      <c r="H86" s="77"/>
    </row>
    <row r="87" spans="3:8">
      <c r="E87" s="48"/>
      <c r="F87" s="48"/>
    </row>
    <row r="89" spans="3:8" ht="34">
      <c r="E89" s="24" t="s">
        <v>40</v>
      </c>
    </row>
    <row r="91" spans="3:8" ht="24">
      <c r="E91" s="29" t="s">
        <v>41</v>
      </c>
      <c r="F91" s="29"/>
    </row>
    <row r="92" spans="3:8" ht="254" customHeight="1">
      <c r="C92" s="21" t="str">
        <f>E91</f>
        <v>Executive Summary</v>
      </c>
      <c r="E92" s="72" t="s">
        <v>128</v>
      </c>
      <c r="F92" s="73"/>
      <c r="G92" s="73"/>
      <c r="H92" s="74"/>
    </row>
    <row r="93" spans="3:8">
      <c r="E93" s="30"/>
      <c r="F93" s="49"/>
    </row>
    <row r="94" spans="3:8" ht="24">
      <c r="E94" s="29" t="s">
        <v>42</v>
      </c>
      <c r="F94" s="29"/>
    </row>
    <row r="95" spans="3:8" ht="186" customHeight="1">
      <c r="E95" s="72" t="s">
        <v>45</v>
      </c>
      <c r="F95" s="73"/>
      <c r="G95" s="73"/>
      <c r="H95" s="74"/>
    </row>
    <row r="96" spans="3:8" ht="23">
      <c r="E96" s="29"/>
      <c r="F96" s="50"/>
    </row>
    <row r="97" spans="3:8" ht="24">
      <c r="E97" s="29" t="s">
        <v>46</v>
      </c>
      <c r="F97" s="29"/>
    </row>
    <row r="98" spans="3:8" ht="62" customHeight="1">
      <c r="E98" s="72" t="s">
        <v>47</v>
      </c>
      <c r="F98" s="73"/>
      <c r="G98" s="73"/>
      <c r="H98" s="74"/>
    </row>
    <row r="100" spans="3:8" ht="27" customHeight="1">
      <c r="E100" s="51" t="s">
        <v>88</v>
      </c>
      <c r="F100" s="29"/>
    </row>
    <row r="101" spans="3:8" ht="62" customHeight="1">
      <c r="C101" s="21" t="str">
        <f>E100</f>
        <v>What level of commitment to the Apple Brand should we expect?</v>
      </c>
      <c r="E101" s="72" t="s">
        <v>129</v>
      </c>
      <c r="F101" s="73"/>
      <c r="G101" s="73"/>
      <c r="H101" s="74"/>
    </row>
    <row r="103" spans="3:8" ht="24">
      <c r="E103" s="29" t="s">
        <v>43</v>
      </c>
      <c r="F103" s="29"/>
    </row>
    <row r="104" spans="3:8" ht="62" customHeight="1">
      <c r="E104" s="72" t="s">
        <v>44</v>
      </c>
      <c r="F104" s="73"/>
      <c r="G104" s="73"/>
      <c r="H104" s="74"/>
    </row>
    <row r="106" spans="3:8" ht="24">
      <c r="E106" s="29" t="s">
        <v>89</v>
      </c>
      <c r="F106" s="29"/>
    </row>
    <row r="107" spans="3:8" ht="62" customHeight="1">
      <c r="E107" s="72"/>
      <c r="F107" s="73"/>
      <c r="G107" s="73"/>
      <c r="H107" s="74"/>
    </row>
    <row r="109" spans="3:8">
      <c r="E109" s="21"/>
      <c r="F109" s="21"/>
    </row>
    <row r="110" spans="3:8" ht="34">
      <c r="E110" s="24" t="s">
        <v>62</v>
      </c>
      <c r="F110" s="21"/>
    </row>
    <row r="111" spans="3:8" ht="30" customHeight="1">
      <c r="E111" s="21"/>
      <c r="F111" s="21"/>
      <c r="H111" s="21"/>
    </row>
    <row r="112" spans="3:8" ht="30" customHeight="1">
      <c r="E112" s="52" t="s">
        <v>90</v>
      </c>
      <c r="F112" s="53"/>
      <c r="G112" s="53"/>
      <c r="H112" s="53"/>
    </row>
    <row r="113" spans="1:8" ht="28" customHeight="1">
      <c r="E113" s="54" t="s">
        <v>2</v>
      </c>
      <c r="F113" s="54" t="s">
        <v>79</v>
      </c>
      <c r="G113" s="54" t="s">
        <v>55</v>
      </c>
      <c r="H113" s="54" t="s">
        <v>56</v>
      </c>
    </row>
    <row r="114" spans="1:8" ht="28" customHeight="1">
      <c r="E114" s="55" t="s">
        <v>57</v>
      </c>
      <c r="F114" s="16"/>
      <c r="G114" s="16"/>
      <c r="H114" s="16"/>
    </row>
    <row r="115" spans="1:8" ht="28" customHeight="1">
      <c r="E115" s="55" t="s">
        <v>58</v>
      </c>
      <c r="F115" s="16"/>
      <c r="G115" s="16"/>
      <c r="H115" s="16"/>
    </row>
    <row r="116" spans="1:8" ht="28" customHeight="1">
      <c r="E116" s="55" t="s">
        <v>80</v>
      </c>
      <c r="F116" s="16"/>
      <c r="G116" s="16"/>
      <c r="H116" s="16"/>
    </row>
    <row r="117" spans="1:8" ht="28" customHeight="1">
      <c r="A117" s="33" t="s">
        <v>81</v>
      </c>
      <c r="B117" s="21" t="s">
        <v>68</v>
      </c>
      <c r="C117" s="21" t="s">
        <v>82</v>
      </c>
      <c r="E117" s="56" t="s">
        <v>59</v>
      </c>
      <c r="F117" s="17">
        <f>SUM(F114:F116)</f>
        <v>0</v>
      </c>
      <c r="G117" s="17">
        <f>SUM(G114:G116)</f>
        <v>0</v>
      </c>
      <c r="H117" s="17">
        <f>SUM(H114:H116)</f>
        <v>0</v>
      </c>
    </row>
    <row r="118" spans="1:8" ht="28" customHeight="1">
      <c r="E118" s="57" t="s">
        <v>60</v>
      </c>
      <c r="F118" s="18"/>
      <c r="G118" s="18"/>
      <c r="H118" s="18"/>
    </row>
    <row r="119" spans="1:8" ht="28" customHeight="1">
      <c r="E119" s="57" t="s">
        <v>61</v>
      </c>
      <c r="F119" s="18"/>
      <c r="G119" s="18"/>
      <c r="H119" s="18"/>
    </row>
    <row r="120" spans="1:8">
      <c r="E120" s="58" t="s">
        <v>83</v>
      </c>
      <c r="F120" s="59"/>
      <c r="G120" s="59"/>
      <c r="H120" s="59"/>
    </row>
    <row r="121" spans="1:8">
      <c r="E121" s="60"/>
      <c r="F121" s="59"/>
      <c r="G121" s="59"/>
      <c r="H121" s="59"/>
    </row>
    <row r="122" spans="1:8">
      <c r="E122" s="60"/>
      <c r="F122" s="59"/>
      <c r="G122" s="59"/>
      <c r="H122" s="59"/>
    </row>
    <row r="123" spans="1:8" ht="23">
      <c r="E123" s="52" t="s">
        <v>91</v>
      </c>
      <c r="F123" s="59"/>
      <c r="G123" s="59"/>
      <c r="H123" s="59"/>
    </row>
    <row r="124" spans="1:8" ht="28" customHeight="1">
      <c r="E124" s="54" t="s">
        <v>2</v>
      </c>
      <c r="F124" s="54" t="s">
        <v>79</v>
      </c>
      <c r="G124" s="54" t="s">
        <v>55</v>
      </c>
      <c r="H124" s="54" t="s">
        <v>56</v>
      </c>
    </row>
    <row r="125" spans="1:8" ht="28" customHeight="1">
      <c r="E125" s="55" t="s">
        <v>57</v>
      </c>
      <c r="F125" s="19"/>
      <c r="G125" s="19"/>
      <c r="H125" s="19"/>
    </row>
    <row r="126" spans="1:8" ht="28" customHeight="1">
      <c r="E126" s="55" t="s">
        <v>58</v>
      </c>
      <c r="F126" s="19"/>
      <c r="G126" s="19"/>
      <c r="H126" s="19"/>
    </row>
    <row r="127" spans="1:8" ht="28" customHeight="1">
      <c r="E127" s="55" t="s">
        <v>80</v>
      </c>
      <c r="F127" s="19"/>
      <c r="G127" s="19"/>
      <c r="H127" s="19"/>
    </row>
    <row r="128" spans="1:8" ht="28" customHeight="1">
      <c r="E128" s="56" t="s">
        <v>59</v>
      </c>
      <c r="F128" s="20">
        <f>SUM(F125:F127)</f>
        <v>0</v>
      </c>
      <c r="G128" s="20">
        <f>SUM(G125:G127)</f>
        <v>0</v>
      </c>
      <c r="H128" s="20">
        <f>SUM(H125:H127)</f>
        <v>0</v>
      </c>
    </row>
    <row r="129" spans="5:8" ht="28" customHeight="1">
      <c r="E129" s="57" t="s">
        <v>60</v>
      </c>
      <c r="F129" s="18"/>
      <c r="G129" s="18"/>
      <c r="H129" s="18"/>
    </row>
    <row r="130" spans="5:8" ht="28" customHeight="1">
      <c r="E130" s="57" t="s">
        <v>61</v>
      </c>
      <c r="F130" s="18"/>
      <c r="G130" s="18"/>
      <c r="H130" s="18"/>
    </row>
    <row r="131" spans="5:8">
      <c r="E131" s="58" t="s">
        <v>83</v>
      </c>
      <c r="F131" s="59"/>
      <c r="G131" s="59"/>
      <c r="H131" s="59"/>
    </row>
    <row r="132" spans="5:8">
      <c r="E132" s="60"/>
      <c r="F132" s="59"/>
      <c r="G132" s="59"/>
      <c r="H132" s="59"/>
    </row>
    <row r="134" spans="5:8" ht="23">
      <c r="E134" s="69" t="s">
        <v>118</v>
      </c>
      <c r="F134" s="59"/>
      <c r="G134" s="59"/>
      <c r="H134" s="59"/>
    </row>
    <row r="135" spans="5:8" ht="28" customHeight="1">
      <c r="E135" s="54" t="s">
        <v>115</v>
      </c>
      <c r="F135" s="54" t="s">
        <v>79</v>
      </c>
      <c r="G135" s="54" t="s">
        <v>55</v>
      </c>
      <c r="H135" s="54" t="s">
        <v>56</v>
      </c>
    </row>
    <row r="136" spans="5:8" ht="28" customHeight="1">
      <c r="E136" s="55" t="s">
        <v>116</v>
      </c>
      <c r="F136" s="19"/>
      <c r="G136" s="19"/>
      <c r="H136" s="19"/>
    </row>
    <row r="137" spans="5:8" ht="28" customHeight="1">
      <c r="E137" s="55" t="s">
        <v>117</v>
      </c>
      <c r="F137" s="19"/>
      <c r="G137" s="19"/>
      <c r="H137" s="19"/>
    </row>
    <row r="138" spans="5:8" ht="14" customHeight="1">
      <c r="E138" s="61"/>
      <c r="F138" s="62"/>
      <c r="G138" s="62"/>
      <c r="H138" s="62"/>
    </row>
    <row r="139" spans="5:8" ht="14" customHeight="1"/>
    <row r="140" spans="5:8" ht="24" customHeight="1">
      <c r="E140" s="52" t="s">
        <v>53</v>
      </c>
      <c r="F140" s="59"/>
    </row>
    <row r="141" spans="5:8" ht="28" customHeight="1">
      <c r="E141" s="36" t="s">
        <v>107</v>
      </c>
      <c r="F141" s="78"/>
      <c r="G141" s="78"/>
      <c r="H141" s="78"/>
    </row>
    <row r="142" spans="5:8" ht="28" customHeight="1">
      <c r="E142" s="36" t="s">
        <v>108</v>
      </c>
      <c r="F142" s="78"/>
      <c r="G142" s="78"/>
      <c r="H142" s="78"/>
    </row>
    <row r="143" spans="5:8" ht="28" customHeight="1">
      <c r="E143" s="36" t="s">
        <v>106</v>
      </c>
      <c r="F143" s="78"/>
      <c r="G143" s="78"/>
      <c r="H143" s="78"/>
    </row>
    <row r="144" spans="5:8" ht="28" customHeight="1">
      <c r="E144" s="36" t="s">
        <v>54</v>
      </c>
      <c r="F144" s="78"/>
      <c r="G144" s="78"/>
      <c r="H144" s="78"/>
    </row>
    <row r="145" spans="5:8">
      <c r="E145" s="13"/>
      <c r="F145" s="14"/>
      <c r="G145" s="15"/>
      <c r="H145" s="15"/>
    </row>
    <row r="146" spans="5:8">
      <c r="E146" s="13"/>
      <c r="F146" s="14"/>
      <c r="G146" s="15"/>
      <c r="H146" s="15"/>
    </row>
    <row r="147" spans="5:8">
      <c r="E147" s="13"/>
      <c r="F147" s="14"/>
      <c r="G147" s="15"/>
      <c r="H147" s="15"/>
    </row>
    <row r="148" spans="5:8">
      <c r="E148" s="13"/>
      <c r="F148" s="14"/>
      <c r="G148" s="15"/>
      <c r="H148" s="15"/>
    </row>
    <row r="149" spans="5:8">
      <c r="E149" s="13"/>
      <c r="F149" s="14"/>
      <c r="G149" s="15"/>
      <c r="H149" s="15"/>
    </row>
    <row r="150" spans="5:8">
      <c r="E150" s="13"/>
      <c r="F150" s="14"/>
      <c r="G150" s="15"/>
      <c r="H150" s="15"/>
    </row>
    <row r="151" spans="5:8">
      <c r="E151" s="13"/>
      <c r="F151" s="14"/>
      <c r="G151" s="15"/>
      <c r="H151" s="15"/>
    </row>
    <row r="152" spans="5:8">
      <c r="E152" s="13"/>
      <c r="F152" s="14"/>
      <c r="G152" s="15"/>
      <c r="H152" s="15"/>
    </row>
    <row r="153" spans="5:8">
      <c r="E153" s="13"/>
      <c r="F153" s="14"/>
      <c r="G153" s="15"/>
      <c r="H153" s="15"/>
    </row>
    <row r="154" spans="5:8">
      <c r="E154" s="13"/>
      <c r="F154" s="14"/>
      <c r="G154" s="15"/>
      <c r="H154" s="15"/>
    </row>
    <row r="155" spans="5:8">
      <c r="E155" s="13"/>
      <c r="F155" s="14"/>
      <c r="G155" s="15"/>
      <c r="H155" s="15"/>
    </row>
    <row r="156" spans="5:8">
      <c r="E156" s="13"/>
      <c r="F156" s="14"/>
      <c r="G156" s="15"/>
      <c r="H156" s="15"/>
    </row>
    <row r="157" spans="5:8">
      <c r="E157" s="13"/>
      <c r="F157" s="14"/>
      <c r="G157" s="15"/>
      <c r="H157" s="15"/>
    </row>
    <row r="158" spans="5:8">
      <c r="E158" s="13"/>
      <c r="F158" s="14"/>
      <c r="G158" s="15"/>
      <c r="H158" s="15"/>
    </row>
    <row r="159" spans="5:8">
      <c r="E159" s="13"/>
      <c r="F159" s="14"/>
      <c r="G159" s="15"/>
      <c r="H159" s="15"/>
    </row>
    <row r="160" spans="5:8">
      <c r="E160" s="13"/>
      <c r="F160" s="14"/>
      <c r="G160" s="15"/>
      <c r="H160" s="15"/>
    </row>
    <row r="161" spans="5:8">
      <c r="E161" s="13"/>
      <c r="F161" s="14"/>
      <c r="G161" s="15"/>
      <c r="H161" s="15"/>
    </row>
    <row r="162" spans="5:8">
      <c r="E162" s="13"/>
      <c r="F162" s="14"/>
      <c r="G162" s="15"/>
      <c r="H162" s="15"/>
    </row>
    <row r="163" spans="5:8">
      <c r="E163" s="13"/>
      <c r="F163" s="14"/>
      <c r="G163" s="15"/>
      <c r="H163" s="15"/>
    </row>
    <row r="164" spans="5:8">
      <c r="E164" s="13"/>
      <c r="F164" s="14"/>
      <c r="G164" s="15"/>
      <c r="H164" s="15"/>
    </row>
    <row r="165" spans="5:8">
      <c r="E165" s="13"/>
      <c r="F165" s="14"/>
      <c r="G165" s="15"/>
      <c r="H165" s="15"/>
    </row>
    <row r="166" spans="5:8">
      <c r="E166" s="13"/>
      <c r="F166" s="14"/>
      <c r="G166" s="15"/>
      <c r="H166" s="15"/>
    </row>
    <row r="167" spans="5:8">
      <c r="E167" s="13"/>
      <c r="F167" s="14"/>
      <c r="G167" s="15"/>
      <c r="H167" s="15"/>
    </row>
    <row r="168" spans="5:8">
      <c r="E168" s="13"/>
      <c r="F168" s="14"/>
      <c r="G168" s="15"/>
      <c r="H168" s="15"/>
    </row>
    <row r="169" spans="5:8">
      <c r="E169" s="13"/>
      <c r="F169" s="14"/>
      <c r="G169" s="15"/>
      <c r="H169" s="15"/>
    </row>
    <row r="170" spans="5:8">
      <c r="E170" s="13"/>
      <c r="F170" s="14"/>
      <c r="G170" s="15"/>
      <c r="H170" s="15"/>
    </row>
    <row r="171" spans="5:8">
      <c r="E171" s="13"/>
      <c r="F171" s="14"/>
      <c r="G171" s="15"/>
      <c r="H171" s="15"/>
    </row>
    <row r="172" spans="5:8">
      <c r="E172" s="13"/>
      <c r="F172" s="14"/>
      <c r="G172" s="15"/>
      <c r="H172" s="15"/>
    </row>
    <row r="173" spans="5:8">
      <c r="E173" s="13"/>
      <c r="F173" s="14"/>
      <c r="G173" s="15"/>
      <c r="H173" s="15"/>
    </row>
    <row r="174" spans="5:8">
      <c r="E174" s="13"/>
      <c r="F174" s="14"/>
      <c r="G174" s="15"/>
      <c r="H174" s="15"/>
    </row>
    <row r="175" spans="5:8">
      <c r="E175" s="13"/>
      <c r="F175" s="14"/>
      <c r="G175" s="15"/>
      <c r="H175" s="15"/>
    </row>
    <row r="176" spans="5:8">
      <c r="E176" s="13"/>
      <c r="F176" s="14"/>
      <c r="G176" s="15"/>
      <c r="H176" s="15"/>
    </row>
    <row r="177" spans="5:8">
      <c r="E177" s="13"/>
      <c r="F177" s="14"/>
      <c r="G177" s="15"/>
      <c r="H177" s="15"/>
    </row>
    <row r="178" spans="5:8">
      <c r="E178" s="13"/>
      <c r="F178" s="14"/>
      <c r="G178" s="15"/>
      <c r="H178" s="15"/>
    </row>
    <row r="179" spans="5:8">
      <c r="E179" s="13"/>
      <c r="F179" s="14"/>
      <c r="G179" s="15"/>
      <c r="H179" s="15"/>
    </row>
    <row r="180" spans="5:8">
      <c r="E180" s="13"/>
      <c r="F180" s="14"/>
      <c r="G180" s="15"/>
      <c r="H180" s="15"/>
    </row>
    <row r="181" spans="5:8">
      <c r="E181" s="13"/>
      <c r="F181" s="14"/>
      <c r="G181" s="15"/>
      <c r="H181" s="15"/>
    </row>
    <row r="182" spans="5:8">
      <c r="E182" s="13"/>
      <c r="F182" s="14"/>
      <c r="G182" s="15"/>
      <c r="H182" s="15"/>
    </row>
    <row r="183" spans="5:8">
      <c r="E183" s="13"/>
      <c r="F183" s="14"/>
      <c r="G183" s="15"/>
      <c r="H183" s="15"/>
    </row>
    <row r="184" spans="5:8">
      <c r="E184" s="13"/>
      <c r="F184" s="14"/>
      <c r="G184" s="15"/>
      <c r="H184" s="15"/>
    </row>
    <row r="185" spans="5:8">
      <c r="E185" s="13"/>
      <c r="F185" s="14"/>
      <c r="G185" s="15"/>
      <c r="H185" s="15"/>
    </row>
    <row r="186" spans="5:8">
      <c r="E186" s="13"/>
      <c r="F186" s="14"/>
      <c r="G186" s="15"/>
      <c r="H186" s="15"/>
    </row>
    <row r="187" spans="5:8">
      <c r="E187" s="13"/>
      <c r="F187" s="14"/>
      <c r="G187" s="15"/>
      <c r="H187" s="15"/>
    </row>
    <row r="188" spans="5:8">
      <c r="E188" s="13"/>
      <c r="F188" s="14"/>
      <c r="G188" s="15"/>
      <c r="H188" s="15"/>
    </row>
    <row r="189" spans="5:8">
      <c r="E189" s="13"/>
      <c r="F189" s="14"/>
      <c r="G189" s="15"/>
      <c r="H189" s="15"/>
    </row>
    <row r="190" spans="5:8">
      <c r="E190" s="13"/>
      <c r="F190" s="14"/>
      <c r="G190" s="15"/>
      <c r="H190" s="15"/>
    </row>
    <row r="191" spans="5:8">
      <c r="E191" s="13"/>
      <c r="F191" s="14"/>
      <c r="G191" s="15"/>
      <c r="H191" s="15"/>
    </row>
    <row r="192" spans="5:8">
      <c r="E192" s="13"/>
      <c r="F192" s="14"/>
      <c r="G192" s="15"/>
      <c r="H192" s="15"/>
    </row>
    <row r="193" spans="5:8">
      <c r="E193" s="13"/>
      <c r="F193" s="14"/>
      <c r="G193" s="15"/>
      <c r="H193" s="15"/>
    </row>
    <row r="194" spans="5:8">
      <c r="E194" s="13"/>
      <c r="F194" s="14"/>
      <c r="G194" s="15"/>
      <c r="H194" s="15"/>
    </row>
    <row r="195" spans="5:8">
      <c r="E195" s="13"/>
      <c r="F195" s="14"/>
      <c r="G195" s="15"/>
      <c r="H195" s="15"/>
    </row>
    <row r="196" spans="5:8">
      <c r="E196" s="13"/>
      <c r="F196" s="14"/>
      <c r="G196" s="15"/>
      <c r="H196" s="15"/>
    </row>
    <row r="197" spans="5:8">
      <c r="E197" s="13"/>
      <c r="F197" s="14"/>
      <c r="G197" s="15"/>
      <c r="H197" s="15"/>
    </row>
    <row r="198" spans="5:8">
      <c r="E198" s="13"/>
      <c r="F198" s="14"/>
      <c r="G198" s="15"/>
      <c r="H198" s="15"/>
    </row>
    <row r="199" spans="5:8">
      <c r="E199" s="13"/>
      <c r="F199" s="14"/>
      <c r="G199" s="15"/>
      <c r="H199" s="15"/>
    </row>
    <row r="200" spans="5:8">
      <c r="E200" s="13"/>
      <c r="F200" s="14"/>
      <c r="G200" s="15"/>
      <c r="H200" s="15"/>
    </row>
    <row r="201" spans="5:8">
      <c r="E201" s="13"/>
      <c r="F201" s="14"/>
      <c r="G201" s="15"/>
      <c r="H201" s="15"/>
    </row>
    <row r="202" spans="5:8">
      <c r="E202" s="13"/>
      <c r="F202" s="14"/>
      <c r="G202" s="15"/>
      <c r="H202" s="15"/>
    </row>
    <row r="203" spans="5:8">
      <c r="E203" s="13"/>
      <c r="F203" s="14"/>
      <c r="G203" s="15"/>
      <c r="H203" s="15"/>
    </row>
    <row r="204" spans="5:8">
      <c r="E204" s="13"/>
      <c r="F204" s="14"/>
      <c r="G204" s="15"/>
      <c r="H204" s="15"/>
    </row>
    <row r="205" spans="5:8">
      <c r="E205" s="13"/>
      <c r="F205" s="14"/>
      <c r="G205" s="15"/>
      <c r="H205" s="15"/>
    </row>
    <row r="206" spans="5:8">
      <c r="E206" s="13"/>
      <c r="F206" s="14"/>
      <c r="G206" s="15"/>
      <c r="H206" s="15"/>
    </row>
    <row r="207" spans="5:8">
      <c r="E207" s="13"/>
      <c r="F207" s="14"/>
      <c r="G207" s="15"/>
      <c r="H207" s="15"/>
    </row>
    <row r="208" spans="5:8">
      <c r="E208" s="13"/>
      <c r="F208" s="14"/>
      <c r="G208" s="15"/>
      <c r="H208" s="15"/>
    </row>
    <row r="209" spans="5:8">
      <c r="E209" s="13"/>
      <c r="F209" s="14"/>
      <c r="G209" s="15"/>
      <c r="H209" s="15"/>
    </row>
    <row r="210" spans="5:8">
      <c r="E210" s="13"/>
      <c r="F210" s="14"/>
      <c r="G210" s="15"/>
      <c r="H210" s="15"/>
    </row>
  </sheetData>
  <sheetProtection algorithmName="SHA-512" hashValue="5uTjfqnJJosoeBElx+hcGKE/+yXkVfwCwaIVrE+plRl3yPn28JrpIcI5KN8baanTP7r9/D+7P6hro7lL89PFLQ==" saltValue="9FteHH2poW/DjJL8RSdmdQ==" spinCount="100000" sheet="1" objects="1" scenarios="1"/>
  <mergeCells count="54">
    <mergeCell ref="F27:H27"/>
    <mergeCell ref="F12:H12"/>
    <mergeCell ref="F13:H13"/>
    <mergeCell ref="F25:H25"/>
    <mergeCell ref="F26:H26"/>
    <mergeCell ref="F141:H141"/>
    <mergeCell ref="F142:H142"/>
    <mergeCell ref="F143:H143"/>
    <mergeCell ref="F144:H144"/>
    <mergeCell ref="F6:H6"/>
    <mergeCell ref="F7:H7"/>
    <mergeCell ref="F86:H86"/>
    <mergeCell ref="E92:H92"/>
    <mergeCell ref="E95:H95"/>
    <mergeCell ref="E98:H98"/>
    <mergeCell ref="E101:H101"/>
    <mergeCell ref="E107:H107"/>
    <mergeCell ref="F71:H71"/>
    <mergeCell ref="F72:H72"/>
    <mergeCell ref="F80:H80"/>
    <mergeCell ref="F83:H83"/>
    <mergeCell ref="F43:H43"/>
    <mergeCell ref="F84:H84"/>
    <mergeCell ref="F85:H85"/>
    <mergeCell ref="F52:H52"/>
    <mergeCell ref="F55:H55"/>
    <mergeCell ref="F56:H56"/>
    <mergeCell ref="F59:H59"/>
    <mergeCell ref="F60:H60"/>
    <mergeCell ref="F62:H62"/>
    <mergeCell ref="F75:H75"/>
    <mergeCell ref="F77:H77"/>
    <mergeCell ref="F76:H76"/>
    <mergeCell ref="F38:H38"/>
    <mergeCell ref="F39:H39"/>
    <mergeCell ref="F40:H40"/>
    <mergeCell ref="F41:H41"/>
    <mergeCell ref="F42:H42"/>
    <mergeCell ref="F35:H35"/>
    <mergeCell ref="F8:H8"/>
    <mergeCell ref="F9:H9"/>
    <mergeCell ref="F11:H11"/>
    <mergeCell ref="E104:H104"/>
    <mergeCell ref="F17:H17"/>
    <mergeCell ref="F18:H18"/>
    <mergeCell ref="F19:H19"/>
    <mergeCell ref="F23:H23"/>
    <mergeCell ref="F24:H24"/>
    <mergeCell ref="F47:H47"/>
    <mergeCell ref="F22:H22"/>
    <mergeCell ref="F30:H30"/>
    <mergeCell ref="F31:H31"/>
    <mergeCell ref="F32:H32"/>
    <mergeCell ref="F37:H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FB83-D4DC-9C40-B006-E6C2F388D15F}">
  <dimension ref="A3:V45"/>
  <sheetViews>
    <sheetView showGridLines="0" workbookViewId="0">
      <pane xSplit="2" topLeftCell="C1" activePane="topRight" state="frozen"/>
      <selection pane="topRight" activeCell="C4" sqref="C4"/>
    </sheetView>
  </sheetViews>
  <sheetFormatPr baseColWidth="10" defaultRowHeight="16"/>
  <cols>
    <col min="2" max="2" width="48.6640625" style="1" customWidth="1"/>
    <col min="3" max="22" width="48.6640625" style="41" customWidth="1"/>
  </cols>
  <sheetData>
    <row r="3" spans="2:22" ht="40" customHeight="1">
      <c r="B3" s="4" t="s">
        <v>63</v>
      </c>
    </row>
    <row r="4" spans="2:22" ht="23" customHeight="1">
      <c r="B4" s="5" t="s">
        <v>72</v>
      </c>
    </row>
    <row r="5" spans="2:22" ht="23" customHeight="1">
      <c r="B5" s="5"/>
    </row>
    <row r="6" spans="2:22" ht="28" customHeight="1">
      <c r="B6" s="6" t="s">
        <v>64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2:22" s="9" customFormat="1" ht="42" customHeight="1">
      <c r="B7" s="7" t="s">
        <v>65</v>
      </c>
      <c r="C7" s="8" t="str">
        <f>_xlfn.IFNA(VLOOKUP($B7,'Reseller A'!$C$6:$H$144,4,FALSE)," ")</f>
        <v>Corporation ABC</v>
      </c>
      <c r="D7" s="8" t="str">
        <f>_xlfn.IFNA(VLOOKUP($B7,'Reseller A'!$C$6:$H$144,4,FALSE)," ")</f>
        <v>Corporation ABC</v>
      </c>
      <c r="E7" s="8" t="str">
        <f>_xlfn.IFNA(VLOOKUP($B7,'Reseller A'!$C$6:$H$144,4,FALSE)," ")</f>
        <v>Corporation ABC</v>
      </c>
      <c r="F7" s="8" t="str">
        <f>_xlfn.IFNA(VLOOKUP($B7,'Reseller A'!$C$6:$H$144,4,FALSE)," ")</f>
        <v>Corporation ABC</v>
      </c>
      <c r="G7" s="8" t="str">
        <f>_xlfn.IFNA(VLOOKUP($B7,'Reseller A'!$C$6:$H$144,4,FALSE)," ")</f>
        <v>Corporation ABC</v>
      </c>
      <c r="H7" s="8" t="str">
        <f>_xlfn.IFNA(VLOOKUP($B7,'Reseller A'!$C$6:$H$144,4,FALSE)," ")</f>
        <v>Corporation ABC</v>
      </c>
      <c r="I7" s="8" t="str">
        <f>_xlfn.IFNA(VLOOKUP($B7,'Reseller A'!$C$6:$H$144,4,FALSE)," ")</f>
        <v>Corporation ABC</v>
      </c>
      <c r="J7" s="8" t="str">
        <f>_xlfn.IFNA(VLOOKUP($B7,'Reseller A'!$C$6:$H$144,4,FALSE)," ")</f>
        <v>Corporation ABC</v>
      </c>
      <c r="K7" s="8" t="str">
        <f>_xlfn.IFNA(VLOOKUP($B7,'Reseller A'!$C$6:$H$144,4,FALSE)," ")</f>
        <v>Corporation ABC</v>
      </c>
      <c r="L7" s="8" t="str">
        <f>_xlfn.IFNA(VLOOKUP($B7,'Reseller A'!$C$6:$H$144,4,FALSE)," ")</f>
        <v>Corporation ABC</v>
      </c>
      <c r="M7" s="8" t="str">
        <f>_xlfn.IFNA(VLOOKUP($B7,'Reseller A'!$C$6:$H$144,4,FALSE)," ")</f>
        <v>Corporation ABC</v>
      </c>
      <c r="N7" s="8" t="str">
        <f>_xlfn.IFNA(VLOOKUP($B7,'Reseller A'!$C$6:$H$144,4,FALSE)," ")</f>
        <v>Corporation ABC</v>
      </c>
      <c r="O7" s="8" t="str">
        <f>_xlfn.IFNA(VLOOKUP($B7,'Reseller A'!$C$6:$H$144,4,FALSE)," ")</f>
        <v>Corporation ABC</v>
      </c>
      <c r="P7" s="8" t="str">
        <f>_xlfn.IFNA(VLOOKUP($B7,'Reseller A'!$C$6:$H$144,4,FALSE)," ")</f>
        <v>Corporation ABC</v>
      </c>
      <c r="Q7" s="8" t="str">
        <f>_xlfn.IFNA(VLOOKUP($B7,'Reseller A'!$C$6:$H$144,4,FALSE)," ")</f>
        <v>Corporation ABC</v>
      </c>
      <c r="R7" s="8" t="str">
        <f>_xlfn.IFNA(VLOOKUP($B7,'Reseller A'!$C$6:$H$144,4,FALSE)," ")</f>
        <v>Corporation ABC</v>
      </c>
      <c r="S7" s="8" t="str">
        <f>_xlfn.IFNA(VLOOKUP($B7,'Reseller A'!$C$6:$H$144,4,FALSE)," ")</f>
        <v>Corporation ABC</v>
      </c>
      <c r="T7" s="8" t="str">
        <f>_xlfn.IFNA(VLOOKUP($B7,'Reseller A'!$C$6:$H$144,4,FALSE)," ")</f>
        <v>Corporation ABC</v>
      </c>
      <c r="U7" s="8" t="str">
        <f>_xlfn.IFNA(VLOOKUP($B7,'Reseller A'!$C$6:$H$144,4,FALSE)," ")</f>
        <v>Corporation ABC</v>
      </c>
      <c r="V7" s="8" t="str">
        <f>_xlfn.IFNA(VLOOKUP($B7,'Reseller A'!$C$6:$H$144,4,FALSE)," ")</f>
        <v>Corporation ABC</v>
      </c>
    </row>
    <row r="8" spans="2:22" ht="308" customHeight="1">
      <c r="B8" s="3" t="s">
        <v>41</v>
      </c>
      <c r="C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D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E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F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G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H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I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J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K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L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M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N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O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P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Q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R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S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T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U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  <c r="V8" s="2" t="str">
        <f>VLOOKUP($B8,'Reseller A'!$C$6:$H$144,3,FALSE)</f>
        <v xml:space="preserve">Company background / Why the partnership with Apple? / Why is this stretigically important for you? / How would selling Apple impact your business, your value prop, and/or deliver additional value your customers?
(To insert a line break hit Alt+Enter (PC) or Option+Return (mac))
</v>
      </c>
    </row>
    <row r="9" spans="2:22" ht="92" customHeight="1">
      <c r="B9" s="3" t="s">
        <v>120</v>
      </c>
      <c r="C9" s="2">
        <f>VLOOKUP($B9,'Reseller A'!$C$6:$H$144,4,FALSE)</f>
        <v>0</v>
      </c>
      <c r="D9" s="2">
        <f>VLOOKUP($B9,'Reseller A'!$C$6:$H$144,4,FALSE)</f>
        <v>0</v>
      </c>
      <c r="E9" s="2">
        <f>VLOOKUP($B9,'Reseller A'!$C$6:$H$144,4,FALSE)</f>
        <v>0</v>
      </c>
      <c r="F9" s="2">
        <f>VLOOKUP($B9,'Reseller A'!$C$6:$H$144,4,FALSE)</f>
        <v>0</v>
      </c>
      <c r="G9" s="2">
        <f>VLOOKUP($B9,'Reseller A'!$C$6:$H$144,4,FALSE)</f>
        <v>0</v>
      </c>
      <c r="H9" s="2">
        <f>VLOOKUP($B9,'Reseller A'!$C$6:$H$144,4,FALSE)</f>
        <v>0</v>
      </c>
      <c r="I9" s="2">
        <f>VLOOKUP($B9,'Reseller A'!$C$6:$H$144,4,FALSE)</f>
        <v>0</v>
      </c>
      <c r="J9" s="2">
        <f>VLOOKUP($B9,'Reseller A'!$C$6:$H$144,4,FALSE)</f>
        <v>0</v>
      </c>
      <c r="K9" s="2">
        <f>VLOOKUP($B9,'Reseller A'!$C$6:$H$144,4,FALSE)</f>
        <v>0</v>
      </c>
      <c r="L9" s="2">
        <f>VLOOKUP($B9,'Reseller A'!$C$6:$H$144,4,FALSE)</f>
        <v>0</v>
      </c>
      <c r="M9" s="2">
        <f>VLOOKUP($B9,'Reseller A'!$C$6:$H$144,4,FALSE)</f>
        <v>0</v>
      </c>
      <c r="N9" s="2">
        <f>VLOOKUP($B9,'Reseller A'!$C$6:$H$144,4,FALSE)</f>
        <v>0</v>
      </c>
      <c r="O9" s="2">
        <f>VLOOKUP($B9,'Reseller A'!$C$6:$H$144,4,FALSE)</f>
        <v>0</v>
      </c>
      <c r="P9" s="2">
        <f>VLOOKUP($B9,'Reseller A'!$C$6:$H$144,4,FALSE)</f>
        <v>0</v>
      </c>
      <c r="Q9" s="2">
        <f>VLOOKUP($B9,'Reseller A'!$C$6:$H$144,4,FALSE)</f>
        <v>0</v>
      </c>
      <c r="R9" s="2">
        <f>VLOOKUP($B9,'Reseller A'!$C$6:$H$144,4,FALSE)</f>
        <v>0</v>
      </c>
      <c r="S9" s="2">
        <f>VLOOKUP($B9,'Reseller A'!$C$6:$H$144,4,FALSE)</f>
        <v>0</v>
      </c>
      <c r="T9" s="2">
        <f>VLOOKUP($B9,'Reseller A'!$C$6:$H$144,4,FALSE)</f>
        <v>0</v>
      </c>
      <c r="U9" s="2">
        <f>VLOOKUP($B9,'Reseller A'!$C$6:$H$144,4,FALSE)</f>
        <v>0</v>
      </c>
      <c r="V9" s="2">
        <f>VLOOKUP($B9,'Reseller A'!$C$6:$H$144,4,FALSE)</f>
        <v>0</v>
      </c>
    </row>
    <row r="10" spans="2:22" ht="92" customHeight="1">
      <c r="B10" s="3" t="s">
        <v>121</v>
      </c>
      <c r="C10" s="2">
        <f>VLOOKUP($B10,'Reseller A'!$C$6:$H$144,4,FALSE)</f>
        <v>0</v>
      </c>
      <c r="D10" s="2">
        <f>VLOOKUP($B10,'Reseller A'!$C$6:$H$144,4,FALSE)</f>
        <v>0</v>
      </c>
      <c r="E10" s="2">
        <f>VLOOKUP($B10,'Reseller A'!$C$6:$H$144,4,FALSE)</f>
        <v>0</v>
      </c>
      <c r="F10" s="2">
        <f>VLOOKUP($B10,'Reseller A'!$C$6:$H$144,4,FALSE)</f>
        <v>0</v>
      </c>
      <c r="G10" s="2">
        <f>VLOOKUP($B10,'Reseller A'!$C$6:$H$144,4,FALSE)</f>
        <v>0</v>
      </c>
      <c r="H10" s="2">
        <f>VLOOKUP($B10,'Reseller A'!$C$6:$H$144,4,FALSE)</f>
        <v>0</v>
      </c>
      <c r="I10" s="2">
        <f>VLOOKUP($B10,'Reseller A'!$C$6:$H$144,4,FALSE)</f>
        <v>0</v>
      </c>
      <c r="J10" s="2">
        <f>VLOOKUP($B10,'Reseller A'!$C$6:$H$144,4,FALSE)</f>
        <v>0</v>
      </c>
      <c r="K10" s="2">
        <f>VLOOKUP($B10,'Reseller A'!$C$6:$H$144,4,FALSE)</f>
        <v>0</v>
      </c>
      <c r="L10" s="2">
        <f>VLOOKUP($B10,'Reseller A'!$C$6:$H$144,4,FALSE)</f>
        <v>0</v>
      </c>
      <c r="M10" s="2">
        <f>VLOOKUP($B10,'Reseller A'!$C$6:$H$144,4,FALSE)</f>
        <v>0</v>
      </c>
      <c r="N10" s="2">
        <f>VLOOKUP($B10,'Reseller A'!$C$6:$H$144,4,FALSE)</f>
        <v>0</v>
      </c>
      <c r="O10" s="2">
        <f>VLOOKUP($B10,'Reseller A'!$C$6:$H$144,4,FALSE)</f>
        <v>0</v>
      </c>
      <c r="P10" s="2">
        <f>VLOOKUP($B10,'Reseller A'!$C$6:$H$144,4,FALSE)</f>
        <v>0</v>
      </c>
      <c r="Q10" s="2">
        <f>VLOOKUP($B10,'Reseller A'!$C$6:$H$144,4,FALSE)</f>
        <v>0</v>
      </c>
      <c r="R10" s="2">
        <f>VLOOKUP($B10,'Reseller A'!$C$6:$H$144,4,FALSE)</f>
        <v>0</v>
      </c>
      <c r="S10" s="2">
        <f>VLOOKUP($B10,'Reseller A'!$C$6:$H$144,4,FALSE)</f>
        <v>0</v>
      </c>
      <c r="T10" s="2">
        <f>VLOOKUP($B10,'Reseller A'!$C$6:$H$144,4,FALSE)</f>
        <v>0</v>
      </c>
      <c r="U10" s="2">
        <f>VLOOKUP($B10,'Reseller A'!$C$6:$H$144,4,FALSE)</f>
        <v>0</v>
      </c>
      <c r="V10" s="2">
        <f>VLOOKUP($B10,'Reseller A'!$C$6:$H$144,4,FALSE)</f>
        <v>0</v>
      </c>
    </row>
    <row r="11" spans="2:22" ht="149" customHeight="1">
      <c r="B11" s="3" t="s">
        <v>88</v>
      </c>
      <c r="C11" s="2" t="str">
        <f>VLOOKUP($B11,'Reseller A'!$C$6:$H$144,3,FALSE)</f>
        <v>Apple Dedicated Headcount / Planned Additional Headcount / Resources and Investment / Do you Intend to lead with Apple?</v>
      </c>
      <c r="D11" s="2" t="str">
        <f>VLOOKUP($B11,'Reseller A'!$C$6:$H$144,3,FALSE)</f>
        <v>Apple Dedicated Headcount / Planned Additional Headcount / Resources and Investment / Do you Intend to lead with Apple?</v>
      </c>
      <c r="E11" s="2" t="str">
        <f>VLOOKUP($B11,'Reseller A'!$C$6:$H$144,3,FALSE)</f>
        <v>Apple Dedicated Headcount / Planned Additional Headcount / Resources and Investment / Do you Intend to lead with Apple?</v>
      </c>
      <c r="F11" s="2" t="str">
        <f>VLOOKUP($B11,'Reseller A'!$C$6:$H$144,3,FALSE)</f>
        <v>Apple Dedicated Headcount / Planned Additional Headcount / Resources and Investment / Do you Intend to lead with Apple?</v>
      </c>
      <c r="G11" s="2" t="str">
        <f>VLOOKUP($B11,'Reseller A'!$C$6:$H$144,3,FALSE)</f>
        <v>Apple Dedicated Headcount / Planned Additional Headcount / Resources and Investment / Do you Intend to lead with Apple?</v>
      </c>
      <c r="H11" s="2" t="str">
        <f>VLOOKUP($B11,'Reseller A'!$C$6:$H$144,3,FALSE)</f>
        <v>Apple Dedicated Headcount / Planned Additional Headcount / Resources and Investment / Do you Intend to lead with Apple?</v>
      </c>
      <c r="I11" s="2" t="str">
        <f>VLOOKUP($B11,'Reseller A'!$C$6:$H$144,3,FALSE)</f>
        <v>Apple Dedicated Headcount / Planned Additional Headcount / Resources and Investment / Do you Intend to lead with Apple?</v>
      </c>
      <c r="J11" s="2" t="str">
        <f>VLOOKUP($B11,'Reseller A'!$C$6:$H$144,3,FALSE)</f>
        <v>Apple Dedicated Headcount / Planned Additional Headcount / Resources and Investment / Do you Intend to lead with Apple?</v>
      </c>
      <c r="K11" s="2" t="str">
        <f>VLOOKUP($B11,'Reseller A'!$C$6:$H$144,3,FALSE)</f>
        <v>Apple Dedicated Headcount / Planned Additional Headcount / Resources and Investment / Do you Intend to lead with Apple?</v>
      </c>
      <c r="L11" s="2" t="str">
        <f>VLOOKUP($B11,'Reseller A'!$C$6:$H$144,3,FALSE)</f>
        <v>Apple Dedicated Headcount / Planned Additional Headcount / Resources and Investment / Do you Intend to lead with Apple?</v>
      </c>
      <c r="M11" s="2" t="str">
        <f>VLOOKUP($B11,'Reseller A'!$C$6:$H$144,3,FALSE)</f>
        <v>Apple Dedicated Headcount / Planned Additional Headcount / Resources and Investment / Do you Intend to lead with Apple?</v>
      </c>
      <c r="N11" s="2" t="str">
        <f>VLOOKUP($B11,'Reseller A'!$C$6:$H$144,3,FALSE)</f>
        <v>Apple Dedicated Headcount / Planned Additional Headcount / Resources and Investment / Do you Intend to lead with Apple?</v>
      </c>
      <c r="O11" s="2" t="str">
        <f>VLOOKUP($B11,'Reseller A'!$C$6:$H$144,3,FALSE)</f>
        <v>Apple Dedicated Headcount / Planned Additional Headcount / Resources and Investment / Do you Intend to lead with Apple?</v>
      </c>
      <c r="P11" s="2" t="str">
        <f>VLOOKUP($B11,'Reseller A'!$C$6:$H$144,3,FALSE)</f>
        <v>Apple Dedicated Headcount / Planned Additional Headcount / Resources and Investment / Do you Intend to lead with Apple?</v>
      </c>
      <c r="Q11" s="2" t="str">
        <f>VLOOKUP($B11,'Reseller A'!$C$6:$H$144,3,FALSE)</f>
        <v>Apple Dedicated Headcount / Planned Additional Headcount / Resources and Investment / Do you Intend to lead with Apple?</v>
      </c>
      <c r="R11" s="2" t="str">
        <f>VLOOKUP($B11,'Reseller A'!$C$6:$H$144,3,FALSE)</f>
        <v>Apple Dedicated Headcount / Planned Additional Headcount / Resources and Investment / Do you Intend to lead with Apple?</v>
      </c>
      <c r="S11" s="2" t="str">
        <f>VLOOKUP($B11,'Reseller A'!$C$6:$H$144,3,FALSE)</f>
        <v>Apple Dedicated Headcount / Planned Additional Headcount / Resources and Investment / Do you Intend to lead with Apple?</v>
      </c>
      <c r="T11" s="2" t="str">
        <f>VLOOKUP($B11,'Reseller A'!$C$6:$H$144,3,FALSE)</f>
        <v>Apple Dedicated Headcount / Planned Additional Headcount / Resources and Investment / Do you Intend to lead with Apple?</v>
      </c>
      <c r="U11" s="2" t="str">
        <f>VLOOKUP($B11,'Reseller A'!$C$6:$H$144,3,FALSE)</f>
        <v>Apple Dedicated Headcount / Planned Additional Headcount / Resources and Investment / Do you Intend to lead with Apple?</v>
      </c>
      <c r="V11" s="2" t="str">
        <f>VLOOKUP($B11,'Reseller A'!$C$6:$H$144,3,FALSE)</f>
        <v>Apple Dedicated Headcount / Planned Additional Headcount / Resources and Investment / Do you Intend to lead with Apple?</v>
      </c>
    </row>
    <row r="12" spans="2:22" ht="40" customHeight="1">
      <c r="B12" s="3" t="s">
        <v>85</v>
      </c>
      <c r="C12" s="2">
        <f>VLOOKUP($B12,'Reseller A'!$C$6:$H$144,4,FALSE)</f>
        <v>0</v>
      </c>
      <c r="D12" s="2">
        <f>VLOOKUP($B12,'Reseller A'!$C$6:$H$144,4,FALSE)</f>
        <v>0</v>
      </c>
      <c r="E12" s="2">
        <f>VLOOKUP($B12,'Reseller A'!$C$6:$H$144,4,FALSE)</f>
        <v>0</v>
      </c>
      <c r="F12" s="2">
        <f>VLOOKUP($B12,'Reseller A'!$C$6:$H$144,4,FALSE)</f>
        <v>0</v>
      </c>
      <c r="G12" s="2">
        <f>VLOOKUP($B12,'Reseller A'!$C$6:$H$144,4,FALSE)</f>
        <v>0</v>
      </c>
      <c r="H12" s="2">
        <f>VLOOKUP($B12,'Reseller A'!$C$6:$H$144,4,FALSE)</f>
        <v>0</v>
      </c>
      <c r="I12" s="2">
        <f>VLOOKUP($B12,'Reseller A'!$C$6:$H$144,4,FALSE)</f>
        <v>0</v>
      </c>
      <c r="J12" s="2">
        <f>VLOOKUP($B12,'Reseller A'!$C$6:$H$144,4,FALSE)</f>
        <v>0</v>
      </c>
      <c r="K12" s="2">
        <f>VLOOKUP($B12,'Reseller A'!$C$6:$H$144,4,FALSE)</f>
        <v>0</v>
      </c>
      <c r="L12" s="2">
        <f>VLOOKUP($B12,'Reseller A'!$C$6:$H$144,4,FALSE)</f>
        <v>0</v>
      </c>
      <c r="M12" s="2">
        <f>VLOOKUP($B12,'Reseller A'!$C$6:$H$144,4,FALSE)</f>
        <v>0</v>
      </c>
      <c r="N12" s="2">
        <f>VLOOKUP($B12,'Reseller A'!$C$6:$H$144,4,FALSE)</f>
        <v>0</v>
      </c>
      <c r="O12" s="2">
        <f>VLOOKUP($B12,'Reseller A'!$C$6:$H$144,4,FALSE)</f>
        <v>0</v>
      </c>
      <c r="P12" s="2">
        <f>VLOOKUP($B12,'Reseller A'!$C$6:$H$144,4,FALSE)</f>
        <v>0</v>
      </c>
      <c r="Q12" s="2">
        <f>VLOOKUP($B12,'Reseller A'!$C$6:$H$144,4,FALSE)</f>
        <v>0</v>
      </c>
      <c r="R12" s="2">
        <f>VLOOKUP($B12,'Reseller A'!$C$6:$H$144,4,FALSE)</f>
        <v>0</v>
      </c>
      <c r="S12" s="2">
        <f>VLOOKUP($B12,'Reseller A'!$C$6:$H$144,4,FALSE)</f>
        <v>0</v>
      </c>
      <c r="T12" s="2">
        <f>VLOOKUP($B12,'Reseller A'!$C$6:$H$144,4,FALSE)</f>
        <v>0</v>
      </c>
      <c r="U12" s="2">
        <f>VLOOKUP($B12,'Reseller A'!$C$6:$H$144,4,FALSE)</f>
        <v>0</v>
      </c>
      <c r="V12" s="2">
        <f>VLOOKUP($B12,'Reseller A'!$C$6:$H$144,4,FALSE)</f>
        <v>0</v>
      </c>
    </row>
    <row r="13" spans="2:22" s="9" customFormat="1" ht="40" customHeight="1">
      <c r="B13" s="3" t="s">
        <v>112</v>
      </c>
      <c r="C13" s="2">
        <f>VLOOKUP($B13,'Reseller A'!$C$6:$H$144,4,FALSE)</f>
        <v>0</v>
      </c>
      <c r="D13" s="2">
        <f>VLOOKUP($B13,'Reseller A'!$C$6:$H$144,4,FALSE)</f>
        <v>0</v>
      </c>
      <c r="E13" s="2">
        <f>VLOOKUP($B13,'Reseller A'!$C$6:$H$144,4,FALSE)</f>
        <v>0</v>
      </c>
      <c r="F13" s="2">
        <f>VLOOKUP($B13,'Reseller A'!$C$6:$H$144,4,FALSE)</f>
        <v>0</v>
      </c>
      <c r="G13" s="2">
        <f>VLOOKUP($B13,'Reseller A'!$C$6:$H$144,4,FALSE)</f>
        <v>0</v>
      </c>
      <c r="H13" s="2">
        <f>VLOOKUP($B13,'Reseller A'!$C$6:$H$144,4,FALSE)</f>
        <v>0</v>
      </c>
      <c r="I13" s="2">
        <f>VLOOKUP($B13,'Reseller A'!$C$6:$H$144,4,FALSE)</f>
        <v>0</v>
      </c>
      <c r="J13" s="2">
        <f>VLOOKUP($B13,'Reseller A'!$C$6:$H$144,4,FALSE)</f>
        <v>0</v>
      </c>
      <c r="K13" s="2">
        <f>VLOOKUP($B13,'Reseller A'!$C$6:$H$144,4,FALSE)</f>
        <v>0</v>
      </c>
      <c r="L13" s="2">
        <f>VLOOKUP($B13,'Reseller A'!$C$6:$H$144,4,FALSE)</f>
        <v>0</v>
      </c>
      <c r="M13" s="2">
        <f>VLOOKUP($B13,'Reseller A'!$C$6:$H$144,4,FALSE)</f>
        <v>0</v>
      </c>
      <c r="N13" s="2">
        <f>VLOOKUP($B13,'Reseller A'!$C$6:$H$144,4,FALSE)</f>
        <v>0</v>
      </c>
      <c r="O13" s="2">
        <f>VLOOKUP($B13,'Reseller A'!$C$6:$H$144,4,FALSE)</f>
        <v>0</v>
      </c>
      <c r="P13" s="2">
        <f>VLOOKUP($B13,'Reseller A'!$C$6:$H$144,4,FALSE)</f>
        <v>0</v>
      </c>
      <c r="Q13" s="2">
        <f>VLOOKUP($B13,'Reseller A'!$C$6:$H$144,4,FALSE)</f>
        <v>0</v>
      </c>
      <c r="R13" s="2">
        <f>VLOOKUP($B13,'Reseller A'!$C$6:$H$144,4,FALSE)</f>
        <v>0</v>
      </c>
      <c r="S13" s="2">
        <f>VLOOKUP($B13,'Reseller A'!$C$6:$H$144,4,FALSE)</f>
        <v>0</v>
      </c>
      <c r="T13" s="2">
        <f>VLOOKUP($B13,'Reseller A'!$C$6:$H$144,4,FALSE)</f>
        <v>0</v>
      </c>
      <c r="U13" s="2">
        <f>VLOOKUP($B13,'Reseller A'!$C$6:$H$144,4,FALSE)</f>
        <v>0</v>
      </c>
      <c r="V13" s="2">
        <f>VLOOKUP($B13,'Reseller A'!$C$6:$H$144,4,FALSE)</f>
        <v>0</v>
      </c>
    </row>
    <row r="14" spans="2:22" s="9" customFormat="1" ht="42" customHeight="1">
      <c r="B14" s="3" t="s">
        <v>39</v>
      </c>
      <c r="C14" s="2">
        <f>VLOOKUP($B14,'Reseller A'!$C$6:$H$144,4,FALSE)</f>
        <v>0</v>
      </c>
      <c r="D14" s="2">
        <f>VLOOKUP($B14,'Reseller A'!$C$6:$H$144,4,FALSE)</f>
        <v>0</v>
      </c>
      <c r="E14" s="2">
        <f>VLOOKUP($B14,'Reseller A'!$C$6:$H$144,4,FALSE)</f>
        <v>0</v>
      </c>
      <c r="F14" s="2">
        <f>VLOOKUP($B14,'Reseller A'!$C$6:$H$144,4,FALSE)</f>
        <v>0</v>
      </c>
      <c r="G14" s="2">
        <f>VLOOKUP($B14,'Reseller A'!$C$6:$H$144,4,FALSE)</f>
        <v>0</v>
      </c>
      <c r="H14" s="2">
        <f>VLOOKUP($B14,'Reseller A'!$C$6:$H$144,4,FALSE)</f>
        <v>0</v>
      </c>
      <c r="I14" s="2">
        <f>VLOOKUP($B14,'Reseller A'!$C$6:$H$144,4,FALSE)</f>
        <v>0</v>
      </c>
      <c r="J14" s="2">
        <f>VLOOKUP($B14,'Reseller A'!$C$6:$H$144,4,FALSE)</f>
        <v>0</v>
      </c>
      <c r="K14" s="2">
        <f>VLOOKUP($B14,'Reseller A'!$C$6:$H$144,4,FALSE)</f>
        <v>0</v>
      </c>
      <c r="L14" s="2">
        <f>VLOOKUP($B14,'Reseller A'!$C$6:$H$144,4,FALSE)</f>
        <v>0</v>
      </c>
      <c r="M14" s="2">
        <f>VLOOKUP($B14,'Reseller A'!$C$6:$H$144,4,FALSE)</f>
        <v>0</v>
      </c>
      <c r="N14" s="2">
        <f>VLOOKUP($B14,'Reseller A'!$C$6:$H$144,4,FALSE)</f>
        <v>0</v>
      </c>
      <c r="O14" s="2">
        <f>VLOOKUP($B14,'Reseller A'!$C$6:$H$144,4,FALSE)</f>
        <v>0</v>
      </c>
      <c r="P14" s="2">
        <f>VLOOKUP($B14,'Reseller A'!$C$6:$H$144,4,FALSE)</f>
        <v>0</v>
      </c>
      <c r="Q14" s="2">
        <f>VLOOKUP($B14,'Reseller A'!$C$6:$H$144,4,FALSE)</f>
        <v>0</v>
      </c>
      <c r="R14" s="2">
        <f>VLOOKUP($B14,'Reseller A'!$C$6:$H$144,4,FALSE)</f>
        <v>0</v>
      </c>
      <c r="S14" s="2">
        <f>VLOOKUP($B14,'Reseller A'!$C$6:$H$144,4,FALSE)</f>
        <v>0</v>
      </c>
      <c r="T14" s="2">
        <f>VLOOKUP($B14,'Reseller A'!$C$6:$H$144,4,FALSE)</f>
        <v>0</v>
      </c>
      <c r="U14" s="2">
        <f>VLOOKUP($B14,'Reseller A'!$C$6:$H$144,4,FALSE)</f>
        <v>0</v>
      </c>
      <c r="V14" s="2">
        <f>VLOOKUP($B14,'Reseller A'!$C$6:$H$144,4,FALSE)</f>
        <v>0</v>
      </c>
    </row>
    <row r="15" spans="2:22" s="9" customFormat="1" ht="42" customHeight="1">
      <c r="B15" s="3" t="s">
        <v>3</v>
      </c>
      <c r="C15" s="2" t="str">
        <f>VLOOKUP($B15,'Reseller A'!$C$6:$H$144,4,FALSE)</f>
        <v>$50M / +10% </v>
      </c>
      <c r="D15" s="2" t="str">
        <f>VLOOKUP($B15,'Reseller A'!$C$6:$H$144,4,FALSE)</f>
        <v>$50M / +10% </v>
      </c>
      <c r="E15" s="2" t="str">
        <f>VLOOKUP($B15,'Reseller A'!$C$6:$H$144,4,FALSE)</f>
        <v>$50M / +10% </v>
      </c>
      <c r="F15" s="2" t="str">
        <f>VLOOKUP($B15,'Reseller A'!$C$6:$H$144,4,FALSE)</f>
        <v>$50M / +10% </v>
      </c>
      <c r="G15" s="2" t="str">
        <f>VLOOKUP($B15,'Reseller A'!$C$6:$H$144,4,FALSE)</f>
        <v>$50M / +10% </v>
      </c>
      <c r="H15" s="2" t="str">
        <f>VLOOKUP($B15,'Reseller A'!$C$6:$H$144,4,FALSE)</f>
        <v>$50M / +10% </v>
      </c>
      <c r="I15" s="2" t="str">
        <f>VLOOKUP($B15,'Reseller A'!$C$6:$H$144,4,FALSE)</f>
        <v>$50M / +10% </v>
      </c>
      <c r="J15" s="2" t="str">
        <f>VLOOKUP($B15,'Reseller A'!$C$6:$H$144,4,FALSE)</f>
        <v>$50M / +10% </v>
      </c>
      <c r="K15" s="2" t="str">
        <f>VLOOKUP($B15,'Reseller A'!$C$6:$H$144,4,FALSE)</f>
        <v>$50M / +10% </v>
      </c>
      <c r="L15" s="2" t="str">
        <f>VLOOKUP($B15,'Reseller A'!$C$6:$H$144,4,FALSE)</f>
        <v>$50M / +10% </v>
      </c>
      <c r="M15" s="2" t="str">
        <f>VLOOKUP($B15,'Reseller A'!$C$6:$H$144,4,FALSE)</f>
        <v>$50M / +10% </v>
      </c>
      <c r="N15" s="2" t="str">
        <f>VLOOKUP($B15,'Reseller A'!$C$6:$H$144,4,FALSE)</f>
        <v>$50M / +10% </v>
      </c>
      <c r="O15" s="2" t="str">
        <f>VLOOKUP($B15,'Reseller A'!$C$6:$H$144,4,FALSE)</f>
        <v>$50M / +10% </v>
      </c>
      <c r="P15" s="2" t="str">
        <f>VLOOKUP($B15,'Reseller A'!$C$6:$H$144,4,FALSE)</f>
        <v>$50M / +10% </v>
      </c>
      <c r="Q15" s="2" t="str">
        <f>VLOOKUP($B15,'Reseller A'!$C$6:$H$144,4,FALSE)</f>
        <v>$50M / +10% </v>
      </c>
      <c r="R15" s="2" t="str">
        <f>VLOOKUP($B15,'Reseller A'!$C$6:$H$144,4,FALSE)</f>
        <v>$50M / +10% </v>
      </c>
      <c r="S15" s="2" t="str">
        <f>VLOOKUP($B15,'Reseller A'!$C$6:$H$144,4,FALSE)</f>
        <v>$50M / +10% </v>
      </c>
      <c r="T15" s="2" t="str">
        <f>VLOOKUP($B15,'Reseller A'!$C$6:$H$144,4,FALSE)</f>
        <v>$50M / +10% </v>
      </c>
      <c r="U15" s="2" t="str">
        <f>VLOOKUP($B15,'Reseller A'!$C$6:$H$144,4,FALSE)</f>
        <v>$50M / +10% </v>
      </c>
      <c r="V15" s="2" t="str">
        <f>VLOOKUP($B15,'Reseller A'!$C$6:$H$144,4,FALSE)</f>
        <v>$50M / +10% </v>
      </c>
    </row>
    <row r="16" spans="2:22" s="9" customFormat="1" ht="42" customHeight="1">
      <c r="B16" s="3" t="s">
        <v>5</v>
      </c>
      <c r="C16" s="2" t="str">
        <f>VLOOKUP($B16,'Reseller A'!$C$6:$H$144,4,FALSE)</f>
        <v>$50M / +10% </v>
      </c>
      <c r="D16" s="2" t="str">
        <f>VLOOKUP($B16,'Reseller A'!$C$6:$H$144,4,FALSE)</f>
        <v>$50M / +10% </v>
      </c>
      <c r="E16" s="2" t="str">
        <f>VLOOKUP($B16,'Reseller A'!$C$6:$H$144,4,FALSE)</f>
        <v>$50M / +10% </v>
      </c>
      <c r="F16" s="2" t="str">
        <f>VLOOKUP($B16,'Reseller A'!$C$6:$H$144,4,FALSE)</f>
        <v>$50M / +10% </v>
      </c>
      <c r="G16" s="2" t="str">
        <f>VLOOKUP($B16,'Reseller A'!$C$6:$H$144,4,FALSE)</f>
        <v>$50M / +10% </v>
      </c>
      <c r="H16" s="2" t="str">
        <f>VLOOKUP($B16,'Reseller A'!$C$6:$H$144,4,FALSE)</f>
        <v>$50M / +10% </v>
      </c>
      <c r="I16" s="2" t="str">
        <f>VLOOKUP($B16,'Reseller A'!$C$6:$H$144,4,FALSE)</f>
        <v>$50M / +10% </v>
      </c>
      <c r="J16" s="2" t="str">
        <f>VLOOKUP($B16,'Reseller A'!$C$6:$H$144,4,FALSE)</f>
        <v>$50M / +10% </v>
      </c>
      <c r="K16" s="2" t="str">
        <f>VLOOKUP($B16,'Reseller A'!$C$6:$H$144,4,FALSE)</f>
        <v>$50M / +10% </v>
      </c>
      <c r="L16" s="2" t="str">
        <f>VLOOKUP($B16,'Reseller A'!$C$6:$H$144,4,FALSE)</f>
        <v>$50M / +10% </v>
      </c>
      <c r="M16" s="2" t="str">
        <f>VLOOKUP($B16,'Reseller A'!$C$6:$H$144,4,FALSE)</f>
        <v>$50M / +10% </v>
      </c>
      <c r="N16" s="2" t="str">
        <f>VLOOKUP($B16,'Reseller A'!$C$6:$H$144,4,FALSE)</f>
        <v>$50M / +10% </v>
      </c>
      <c r="O16" s="2" t="str">
        <f>VLOOKUP($B16,'Reseller A'!$C$6:$H$144,4,FALSE)</f>
        <v>$50M / +10% </v>
      </c>
      <c r="P16" s="2" t="str">
        <f>VLOOKUP($B16,'Reseller A'!$C$6:$H$144,4,FALSE)</f>
        <v>$50M / +10% </v>
      </c>
      <c r="Q16" s="2" t="str">
        <f>VLOOKUP($B16,'Reseller A'!$C$6:$H$144,4,FALSE)</f>
        <v>$50M / +10% </v>
      </c>
      <c r="R16" s="2" t="str">
        <f>VLOOKUP($B16,'Reseller A'!$C$6:$H$144,4,FALSE)</f>
        <v>$50M / +10% </v>
      </c>
      <c r="S16" s="2" t="str">
        <f>VLOOKUP($B16,'Reseller A'!$C$6:$H$144,4,FALSE)</f>
        <v>$50M / +10% </v>
      </c>
      <c r="T16" s="2" t="str">
        <f>VLOOKUP($B16,'Reseller A'!$C$6:$H$144,4,FALSE)</f>
        <v>$50M / +10% </v>
      </c>
      <c r="U16" s="2" t="str">
        <f>VLOOKUP($B16,'Reseller A'!$C$6:$H$144,4,FALSE)</f>
        <v>$50M / +10% </v>
      </c>
      <c r="V16" s="2" t="str">
        <f>VLOOKUP($B16,'Reseller A'!$C$6:$H$144,4,FALSE)</f>
        <v>$50M / +10% </v>
      </c>
    </row>
    <row r="17" spans="1:22" s="9" customFormat="1" ht="42" customHeight="1">
      <c r="B17" s="3" t="s">
        <v>94</v>
      </c>
      <c r="C17" s="2" t="str">
        <f>VLOOKUP($B17,'Reseller A'!$C$6:$H$144,4,FALSE)</f>
        <v>$50M / +10% </v>
      </c>
      <c r="D17" s="2" t="str">
        <f>VLOOKUP($B17,'Reseller A'!$C$6:$H$144,4,FALSE)</f>
        <v>$50M / +10% </v>
      </c>
      <c r="E17" s="2" t="str">
        <f>VLOOKUP($B17,'Reseller A'!$C$6:$H$144,4,FALSE)</f>
        <v>$50M / +10% </v>
      </c>
      <c r="F17" s="2" t="str">
        <f>VLOOKUP($B17,'Reseller A'!$C$6:$H$144,4,FALSE)</f>
        <v>$50M / +10% </v>
      </c>
      <c r="G17" s="2" t="str">
        <f>VLOOKUP($B17,'Reseller A'!$C$6:$H$144,4,FALSE)</f>
        <v>$50M / +10% </v>
      </c>
      <c r="H17" s="2" t="str">
        <f>VLOOKUP($B17,'Reseller A'!$C$6:$H$144,4,FALSE)</f>
        <v>$50M / +10% </v>
      </c>
      <c r="I17" s="2" t="str">
        <f>VLOOKUP($B17,'Reseller A'!$C$6:$H$144,4,FALSE)</f>
        <v>$50M / +10% </v>
      </c>
      <c r="J17" s="2" t="str">
        <f>VLOOKUP($B17,'Reseller A'!$C$6:$H$144,4,FALSE)</f>
        <v>$50M / +10% </v>
      </c>
      <c r="K17" s="2" t="str">
        <f>VLOOKUP($B17,'Reseller A'!$C$6:$H$144,4,FALSE)</f>
        <v>$50M / +10% </v>
      </c>
      <c r="L17" s="2" t="str">
        <f>VLOOKUP($B17,'Reseller A'!$C$6:$H$144,4,FALSE)</f>
        <v>$50M / +10% </v>
      </c>
      <c r="M17" s="2" t="str">
        <f>VLOOKUP($B17,'Reseller A'!$C$6:$H$144,4,FALSE)</f>
        <v>$50M / +10% </v>
      </c>
      <c r="N17" s="2" t="str">
        <f>VLOOKUP($B17,'Reseller A'!$C$6:$H$144,4,FALSE)</f>
        <v>$50M / +10% </v>
      </c>
      <c r="O17" s="2" t="str">
        <f>VLOOKUP($B17,'Reseller A'!$C$6:$H$144,4,FALSE)</f>
        <v>$50M / +10% </v>
      </c>
      <c r="P17" s="2" t="str">
        <f>VLOOKUP($B17,'Reseller A'!$C$6:$H$144,4,FALSE)</f>
        <v>$50M / +10% </v>
      </c>
      <c r="Q17" s="2" t="str">
        <f>VLOOKUP($B17,'Reseller A'!$C$6:$H$144,4,FALSE)</f>
        <v>$50M / +10% </v>
      </c>
      <c r="R17" s="2" t="str">
        <f>VLOOKUP($B17,'Reseller A'!$C$6:$H$144,4,FALSE)</f>
        <v>$50M / +10% </v>
      </c>
      <c r="S17" s="2" t="str">
        <f>VLOOKUP($B17,'Reseller A'!$C$6:$H$144,4,FALSE)</f>
        <v>$50M / +10% </v>
      </c>
      <c r="T17" s="2" t="str">
        <f>VLOOKUP($B17,'Reseller A'!$C$6:$H$144,4,FALSE)</f>
        <v>$50M / +10% </v>
      </c>
      <c r="U17" s="2" t="str">
        <f>VLOOKUP($B17,'Reseller A'!$C$6:$H$144,4,FALSE)</f>
        <v>$50M / +10% </v>
      </c>
      <c r="V17" s="2" t="str">
        <f>VLOOKUP($B17,'Reseller A'!$C$6:$H$144,4,FALSE)</f>
        <v>$50M / +10% </v>
      </c>
    </row>
    <row r="18" spans="1:22" s="9" customFormat="1" ht="42" customHeight="1">
      <c r="B18" s="3" t="s">
        <v>95</v>
      </c>
      <c r="C18" s="2" t="str">
        <f>VLOOKUP($B18,'Reseller A'!$C$6:$H$144,4,FALSE)</f>
        <v>$50M / +10% </v>
      </c>
      <c r="D18" s="2" t="str">
        <f>VLOOKUP($B18,'Reseller A'!$C$6:$H$144,4,FALSE)</f>
        <v>$50M / +10% </v>
      </c>
      <c r="E18" s="2" t="str">
        <f>VLOOKUP($B18,'Reseller A'!$C$6:$H$144,4,FALSE)</f>
        <v>$50M / +10% </v>
      </c>
      <c r="F18" s="2" t="str">
        <f>VLOOKUP($B18,'Reseller A'!$C$6:$H$144,4,FALSE)</f>
        <v>$50M / +10% </v>
      </c>
      <c r="G18" s="2" t="str">
        <f>VLOOKUP($B18,'Reseller A'!$C$6:$H$144,4,FALSE)</f>
        <v>$50M / +10% </v>
      </c>
      <c r="H18" s="2" t="str">
        <f>VLOOKUP($B18,'Reseller A'!$C$6:$H$144,4,FALSE)</f>
        <v>$50M / +10% </v>
      </c>
      <c r="I18" s="2" t="str">
        <f>VLOOKUP($B18,'Reseller A'!$C$6:$H$144,4,FALSE)</f>
        <v>$50M / +10% </v>
      </c>
      <c r="J18" s="2" t="str">
        <f>VLOOKUP($B18,'Reseller A'!$C$6:$H$144,4,FALSE)</f>
        <v>$50M / +10% </v>
      </c>
      <c r="K18" s="2" t="str">
        <f>VLOOKUP($B18,'Reseller A'!$C$6:$H$144,4,FALSE)</f>
        <v>$50M / +10% </v>
      </c>
      <c r="L18" s="2" t="str">
        <f>VLOOKUP($B18,'Reseller A'!$C$6:$H$144,4,FALSE)</f>
        <v>$50M / +10% </v>
      </c>
      <c r="M18" s="2" t="str">
        <f>VLOOKUP($B18,'Reseller A'!$C$6:$H$144,4,FALSE)</f>
        <v>$50M / +10% </v>
      </c>
      <c r="N18" s="2" t="str">
        <f>VLOOKUP($B18,'Reseller A'!$C$6:$H$144,4,FALSE)</f>
        <v>$50M / +10% </v>
      </c>
      <c r="O18" s="2" t="str">
        <f>VLOOKUP($B18,'Reseller A'!$C$6:$H$144,4,FALSE)</f>
        <v>$50M / +10% </v>
      </c>
      <c r="P18" s="2" t="str">
        <f>VLOOKUP($B18,'Reseller A'!$C$6:$H$144,4,FALSE)</f>
        <v>$50M / +10% </v>
      </c>
      <c r="Q18" s="2" t="str">
        <f>VLOOKUP($B18,'Reseller A'!$C$6:$H$144,4,FALSE)</f>
        <v>$50M / +10% </v>
      </c>
      <c r="R18" s="2" t="str">
        <f>VLOOKUP($B18,'Reseller A'!$C$6:$H$144,4,FALSE)</f>
        <v>$50M / +10% </v>
      </c>
      <c r="S18" s="2" t="str">
        <f>VLOOKUP($B18,'Reseller A'!$C$6:$H$144,4,FALSE)</f>
        <v>$50M / +10% </v>
      </c>
      <c r="T18" s="2" t="str">
        <f>VLOOKUP($B18,'Reseller A'!$C$6:$H$144,4,FALSE)</f>
        <v>$50M / +10% </v>
      </c>
      <c r="U18" s="2" t="str">
        <f>VLOOKUP($B18,'Reseller A'!$C$6:$H$144,4,FALSE)</f>
        <v>$50M / +10% </v>
      </c>
      <c r="V18" s="2" t="str">
        <f>VLOOKUP($B18,'Reseller A'!$C$6:$H$144,4,FALSE)</f>
        <v>$50M / +10% </v>
      </c>
    </row>
    <row r="19" spans="1:22" s="9" customFormat="1" ht="42" customHeight="1">
      <c r="B19" s="3" t="s">
        <v>96</v>
      </c>
      <c r="C19" s="2" t="str">
        <f>VLOOKUP($B19,'Reseller A'!$C$6:$H$144,4,FALSE)</f>
        <v>$50M / +10% </v>
      </c>
      <c r="D19" s="2" t="str">
        <f>VLOOKUP($B19,'Reseller A'!$C$6:$H$144,4,FALSE)</f>
        <v>$50M / +10% </v>
      </c>
      <c r="E19" s="2" t="str">
        <f>VLOOKUP($B19,'Reseller A'!$C$6:$H$144,4,FALSE)</f>
        <v>$50M / +10% </v>
      </c>
      <c r="F19" s="2" t="str">
        <f>VLOOKUP($B19,'Reseller A'!$C$6:$H$144,4,FALSE)</f>
        <v>$50M / +10% </v>
      </c>
      <c r="G19" s="2" t="str">
        <f>VLOOKUP($B19,'Reseller A'!$C$6:$H$144,4,FALSE)</f>
        <v>$50M / +10% </v>
      </c>
      <c r="H19" s="2" t="str">
        <f>VLOOKUP($B19,'Reseller A'!$C$6:$H$144,4,FALSE)</f>
        <v>$50M / +10% </v>
      </c>
      <c r="I19" s="2" t="str">
        <f>VLOOKUP($B19,'Reseller A'!$C$6:$H$144,4,FALSE)</f>
        <v>$50M / +10% </v>
      </c>
      <c r="J19" s="2" t="str">
        <f>VLOOKUP($B19,'Reseller A'!$C$6:$H$144,4,FALSE)</f>
        <v>$50M / +10% </v>
      </c>
      <c r="K19" s="2" t="str">
        <f>VLOOKUP($B19,'Reseller A'!$C$6:$H$144,4,FALSE)</f>
        <v>$50M / +10% </v>
      </c>
      <c r="L19" s="2" t="str">
        <f>VLOOKUP($B19,'Reseller A'!$C$6:$H$144,4,FALSE)</f>
        <v>$50M / +10% </v>
      </c>
      <c r="M19" s="2" t="str">
        <f>VLOOKUP($B19,'Reseller A'!$C$6:$H$144,4,FALSE)</f>
        <v>$50M / +10% </v>
      </c>
      <c r="N19" s="2" t="str">
        <f>VLOOKUP($B19,'Reseller A'!$C$6:$H$144,4,FALSE)</f>
        <v>$50M / +10% </v>
      </c>
      <c r="O19" s="2" t="str">
        <f>VLOOKUP($B19,'Reseller A'!$C$6:$H$144,4,FALSE)</f>
        <v>$50M / +10% </v>
      </c>
      <c r="P19" s="2" t="str">
        <f>VLOOKUP($B19,'Reseller A'!$C$6:$H$144,4,FALSE)</f>
        <v>$50M / +10% </v>
      </c>
      <c r="Q19" s="2" t="str">
        <f>VLOOKUP($B19,'Reseller A'!$C$6:$H$144,4,FALSE)</f>
        <v>$50M / +10% </v>
      </c>
      <c r="R19" s="2" t="str">
        <f>VLOOKUP($B19,'Reseller A'!$C$6:$H$144,4,FALSE)</f>
        <v>$50M / +10% </v>
      </c>
      <c r="S19" s="2" t="str">
        <f>VLOOKUP($B19,'Reseller A'!$C$6:$H$144,4,FALSE)</f>
        <v>$50M / +10% </v>
      </c>
      <c r="T19" s="2" t="str">
        <f>VLOOKUP($B19,'Reseller A'!$C$6:$H$144,4,FALSE)</f>
        <v>$50M / +10% </v>
      </c>
      <c r="U19" s="2" t="str">
        <f>VLOOKUP($B19,'Reseller A'!$C$6:$H$144,4,FALSE)</f>
        <v>$50M / +10% </v>
      </c>
      <c r="V19" s="2" t="str">
        <f>VLOOKUP($B19,'Reseller A'!$C$6:$H$144,4,FALSE)</f>
        <v>$50M / +10% </v>
      </c>
    </row>
    <row r="20" spans="1:22" s="9" customFormat="1" ht="42" customHeight="1">
      <c r="B20" s="3" t="s">
        <v>8</v>
      </c>
      <c r="C20" s="2">
        <f>VLOOKUP($B20,'Reseller A'!$C$6:$H$144,4,FALSE)</f>
        <v>0</v>
      </c>
      <c r="D20" s="2">
        <f>VLOOKUP($B20,'Reseller A'!$C$6:$H$144,4,FALSE)</f>
        <v>0</v>
      </c>
      <c r="E20" s="2">
        <f>VLOOKUP($B20,'Reseller A'!$C$6:$H$144,4,FALSE)</f>
        <v>0</v>
      </c>
      <c r="F20" s="2">
        <f>VLOOKUP($B20,'Reseller A'!$C$6:$H$144,4,FALSE)</f>
        <v>0</v>
      </c>
      <c r="G20" s="2">
        <f>VLOOKUP($B20,'Reseller A'!$C$6:$H$144,4,FALSE)</f>
        <v>0</v>
      </c>
      <c r="H20" s="2">
        <f>VLOOKUP($B20,'Reseller A'!$C$6:$H$144,4,FALSE)</f>
        <v>0</v>
      </c>
      <c r="I20" s="2">
        <f>VLOOKUP($B20,'Reseller A'!$C$6:$H$144,4,FALSE)</f>
        <v>0</v>
      </c>
      <c r="J20" s="2">
        <f>VLOOKUP($B20,'Reseller A'!$C$6:$H$144,4,FALSE)</f>
        <v>0</v>
      </c>
      <c r="K20" s="2">
        <f>VLOOKUP($B20,'Reseller A'!$C$6:$H$144,4,FALSE)</f>
        <v>0</v>
      </c>
      <c r="L20" s="2">
        <f>VLOOKUP($B20,'Reseller A'!$C$6:$H$144,4,FALSE)</f>
        <v>0</v>
      </c>
      <c r="M20" s="2">
        <f>VLOOKUP($B20,'Reseller A'!$C$6:$H$144,4,FALSE)</f>
        <v>0</v>
      </c>
      <c r="N20" s="2">
        <f>VLOOKUP($B20,'Reseller A'!$C$6:$H$144,4,FALSE)</f>
        <v>0</v>
      </c>
      <c r="O20" s="2">
        <f>VLOOKUP($B20,'Reseller A'!$C$6:$H$144,4,FALSE)</f>
        <v>0</v>
      </c>
      <c r="P20" s="2">
        <f>VLOOKUP($B20,'Reseller A'!$C$6:$H$144,4,FALSE)</f>
        <v>0</v>
      </c>
      <c r="Q20" s="2">
        <f>VLOOKUP($B20,'Reseller A'!$C$6:$H$144,4,FALSE)</f>
        <v>0</v>
      </c>
      <c r="R20" s="2">
        <f>VLOOKUP($B20,'Reseller A'!$C$6:$H$144,4,FALSE)</f>
        <v>0</v>
      </c>
      <c r="S20" s="2">
        <f>VLOOKUP($B20,'Reseller A'!$C$6:$H$144,4,FALSE)</f>
        <v>0</v>
      </c>
      <c r="T20" s="2">
        <f>VLOOKUP($B20,'Reseller A'!$C$6:$H$144,4,FALSE)</f>
        <v>0</v>
      </c>
      <c r="U20" s="2">
        <f>VLOOKUP($B20,'Reseller A'!$C$6:$H$144,4,FALSE)</f>
        <v>0</v>
      </c>
      <c r="V20" s="2">
        <f>VLOOKUP($B20,'Reseller A'!$C$6:$H$144,4,FALSE)</f>
        <v>0</v>
      </c>
    </row>
    <row r="21" spans="1:22" s="9" customFormat="1" ht="42" customHeight="1">
      <c r="B21" s="3" t="s">
        <v>9</v>
      </c>
      <c r="C21" s="2">
        <f>VLOOKUP($B21,'Reseller A'!$C$6:$H$144,4,FALSE)</f>
        <v>0</v>
      </c>
      <c r="D21" s="2">
        <f>VLOOKUP($B21,'Reseller A'!$C$6:$H$144,4,FALSE)</f>
        <v>0</v>
      </c>
      <c r="E21" s="2">
        <f>VLOOKUP($B21,'Reseller A'!$C$6:$H$144,4,FALSE)</f>
        <v>0</v>
      </c>
      <c r="F21" s="2">
        <f>VLOOKUP($B21,'Reseller A'!$C$6:$H$144,4,FALSE)</f>
        <v>0</v>
      </c>
      <c r="G21" s="2">
        <f>VLOOKUP($B21,'Reseller A'!$C$6:$H$144,4,FALSE)</f>
        <v>0</v>
      </c>
      <c r="H21" s="2">
        <f>VLOOKUP($B21,'Reseller A'!$C$6:$H$144,4,FALSE)</f>
        <v>0</v>
      </c>
      <c r="I21" s="2">
        <f>VLOOKUP($B21,'Reseller A'!$C$6:$H$144,4,FALSE)</f>
        <v>0</v>
      </c>
      <c r="J21" s="2">
        <f>VLOOKUP($B21,'Reseller A'!$C$6:$H$144,4,FALSE)</f>
        <v>0</v>
      </c>
      <c r="K21" s="2">
        <f>VLOOKUP($B21,'Reseller A'!$C$6:$H$144,4,FALSE)</f>
        <v>0</v>
      </c>
      <c r="L21" s="2">
        <f>VLOOKUP($B21,'Reseller A'!$C$6:$H$144,4,FALSE)</f>
        <v>0</v>
      </c>
      <c r="M21" s="2">
        <f>VLOOKUP($B21,'Reseller A'!$C$6:$H$144,4,FALSE)</f>
        <v>0</v>
      </c>
      <c r="N21" s="2">
        <f>VLOOKUP($B21,'Reseller A'!$C$6:$H$144,4,FALSE)</f>
        <v>0</v>
      </c>
      <c r="O21" s="2">
        <f>VLOOKUP($B21,'Reseller A'!$C$6:$H$144,4,FALSE)</f>
        <v>0</v>
      </c>
      <c r="P21" s="2">
        <f>VLOOKUP($B21,'Reseller A'!$C$6:$H$144,4,FALSE)</f>
        <v>0</v>
      </c>
      <c r="Q21" s="2">
        <f>VLOOKUP($B21,'Reseller A'!$C$6:$H$144,4,FALSE)</f>
        <v>0</v>
      </c>
      <c r="R21" s="2">
        <f>VLOOKUP($B21,'Reseller A'!$C$6:$H$144,4,FALSE)</f>
        <v>0</v>
      </c>
      <c r="S21" s="2">
        <f>VLOOKUP($B21,'Reseller A'!$C$6:$H$144,4,FALSE)</f>
        <v>0</v>
      </c>
      <c r="T21" s="2">
        <f>VLOOKUP($B21,'Reseller A'!$C$6:$H$144,4,FALSE)</f>
        <v>0</v>
      </c>
      <c r="U21" s="2">
        <f>VLOOKUP($B21,'Reseller A'!$C$6:$H$144,4,FALSE)</f>
        <v>0</v>
      </c>
      <c r="V21" s="2">
        <f>VLOOKUP($B21,'Reseller A'!$C$6:$H$144,4,FALSE)</f>
        <v>0</v>
      </c>
    </row>
    <row r="22" spans="1:22" s="9" customFormat="1" ht="42" customHeight="1">
      <c r="B22" s="3" t="s">
        <v>70</v>
      </c>
      <c r="C22" s="2">
        <f>VLOOKUP($B22,'Reseller A'!$C$6:$H$144,4,FALSE)</f>
        <v>0</v>
      </c>
      <c r="D22" s="2">
        <f>VLOOKUP($B22,'Reseller A'!$C$6:$H$144,4,FALSE)</f>
        <v>0</v>
      </c>
      <c r="E22" s="2">
        <f>VLOOKUP($B22,'Reseller A'!$C$6:$H$144,4,FALSE)</f>
        <v>0</v>
      </c>
      <c r="F22" s="2">
        <f>VLOOKUP($B22,'Reseller A'!$C$6:$H$144,4,FALSE)</f>
        <v>0</v>
      </c>
      <c r="G22" s="2">
        <f>VLOOKUP($B22,'Reseller A'!$C$6:$H$144,4,FALSE)</f>
        <v>0</v>
      </c>
      <c r="H22" s="2">
        <f>VLOOKUP($B22,'Reseller A'!$C$6:$H$144,4,FALSE)</f>
        <v>0</v>
      </c>
      <c r="I22" s="2">
        <f>VLOOKUP($B22,'Reseller A'!$C$6:$H$144,4,FALSE)</f>
        <v>0</v>
      </c>
      <c r="J22" s="2">
        <f>VLOOKUP($B22,'Reseller A'!$C$6:$H$144,4,FALSE)</f>
        <v>0</v>
      </c>
      <c r="K22" s="2">
        <f>VLOOKUP($B22,'Reseller A'!$C$6:$H$144,4,FALSE)</f>
        <v>0</v>
      </c>
      <c r="L22" s="2">
        <f>VLOOKUP($B22,'Reseller A'!$C$6:$H$144,4,FALSE)</f>
        <v>0</v>
      </c>
      <c r="M22" s="2">
        <f>VLOOKUP($B22,'Reseller A'!$C$6:$H$144,4,FALSE)</f>
        <v>0</v>
      </c>
      <c r="N22" s="2">
        <f>VLOOKUP($B22,'Reseller A'!$C$6:$H$144,4,FALSE)</f>
        <v>0</v>
      </c>
      <c r="O22" s="2">
        <f>VLOOKUP($B22,'Reseller A'!$C$6:$H$144,4,FALSE)</f>
        <v>0</v>
      </c>
      <c r="P22" s="2">
        <f>VLOOKUP($B22,'Reseller A'!$C$6:$H$144,4,FALSE)</f>
        <v>0</v>
      </c>
      <c r="Q22" s="2">
        <f>VLOOKUP($B22,'Reseller A'!$C$6:$H$144,4,FALSE)</f>
        <v>0</v>
      </c>
      <c r="R22" s="2">
        <f>VLOOKUP($B22,'Reseller A'!$C$6:$H$144,4,FALSE)</f>
        <v>0</v>
      </c>
      <c r="S22" s="2">
        <f>VLOOKUP($B22,'Reseller A'!$C$6:$H$144,4,FALSE)</f>
        <v>0</v>
      </c>
      <c r="T22" s="2">
        <f>VLOOKUP($B22,'Reseller A'!$C$6:$H$144,4,FALSE)</f>
        <v>0</v>
      </c>
      <c r="U22" s="2">
        <f>VLOOKUP($B22,'Reseller A'!$C$6:$H$144,4,FALSE)</f>
        <v>0</v>
      </c>
      <c r="V22" s="2">
        <f>VLOOKUP($B22,'Reseller A'!$C$6:$H$144,4,FALSE)</f>
        <v>0</v>
      </c>
    </row>
    <row r="23" spans="1:22" s="9" customFormat="1" ht="42" customHeight="1">
      <c r="B23" s="6" t="s">
        <v>69</v>
      </c>
      <c r="C23" s="10" t="str">
        <f>_xlfn.IFNA(VLOOKUP($B23,'Reseller A'!$C$6:$H$144,4,FALSE)," ")</f>
        <v xml:space="preserve"> </v>
      </c>
      <c r="D23" s="10" t="str">
        <f>_xlfn.IFNA(VLOOKUP($B23,'Reseller A'!$C$6:$H$144,4,FALSE)," ")</f>
        <v xml:space="preserve"> </v>
      </c>
      <c r="E23" s="10" t="str">
        <f>_xlfn.IFNA(VLOOKUP($B23,'Reseller A'!$C$6:$H$144,4,FALSE)," ")</f>
        <v xml:space="preserve"> </v>
      </c>
      <c r="F23" s="10" t="str">
        <f>_xlfn.IFNA(VLOOKUP($B23,'Reseller A'!$C$6:$H$144,4,FALSE)," ")</f>
        <v xml:space="preserve"> </v>
      </c>
      <c r="G23" s="10" t="str">
        <f>_xlfn.IFNA(VLOOKUP($B23,'Reseller A'!$C$6:$H$144,4,FALSE)," ")</f>
        <v xml:space="preserve"> </v>
      </c>
      <c r="H23" s="10" t="str">
        <f>_xlfn.IFNA(VLOOKUP($B23,'Reseller A'!$C$6:$H$144,4,FALSE)," ")</f>
        <v xml:space="preserve"> </v>
      </c>
      <c r="I23" s="10" t="str">
        <f>_xlfn.IFNA(VLOOKUP($B23,'Reseller A'!$C$6:$H$144,4,FALSE)," ")</f>
        <v xml:space="preserve"> </v>
      </c>
      <c r="J23" s="10" t="str">
        <f>_xlfn.IFNA(VLOOKUP($B23,'Reseller A'!$C$6:$H$144,4,FALSE)," ")</f>
        <v xml:space="preserve"> </v>
      </c>
      <c r="K23" s="10" t="str">
        <f>_xlfn.IFNA(VLOOKUP($B23,'Reseller A'!$C$6:$H$144,4,FALSE)," ")</f>
        <v xml:space="preserve"> </v>
      </c>
      <c r="L23" s="10" t="str">
        <f>_xlfn.IFNA(VLOOKUP($B23,'Reseller A'!$C$6:$H$144,4,FALSE)," ")</f>
        <v xml:space="preserve"> </v>
      </c>
      <c r="M23" s="10" t="str">
        <f>_xlfn.IFNA(VLOOKUP($B23,'Reseller A'!$C$6:$H$144,4,FALSE)," ")</f>
        <v xml:space="preserve"> </v>
      </c>
      <c r="N23" s="10" t="str">
        <f>_xlfn.IFNA(VLOOKUP($B23,'Reseller A'!$C$6:$H$144,4,FALSE)," ")</f>
        <v xml:space="preserve"> </v>
      </c>
      <c r="O23" s="10" t="str">
        <f>_xlfn.IFNA(VLOOKUP($B23,'Reseller A'!$C$6:$H$144,4,FALSE)," ")</f>
        <v xml:space="preserve"> </v>
      </c>
      <c r="P23" s="10" t="str">
        <f>_xlfn.IFNA(VLOOKUP($B23,'Reseller A'!$C$6:$H$144,4,FALSE)," ")</f>
        <v xml:space="preserve"> </v>
      </c>
      <c r="Q23" s="10" t="str">
        <f>_xlfn.IFNA(VLOOKUP($B23,'Reseller A'!$C$6:$H$144,4,FALSE)," ")</f>
        <v xml:space="preserve"> </v>
      </c>
      <c r="R23" s="10" t="str">
        <f>_xlfn.IFNA(VLOOKUP($B23,'Reseller A'!$C$6:$H$144,4,FALSE)," ")</f>
        <v xml:space="preserve"> </v>
      </c>
      <c r="S23" s="10" t="str">
        <f>_xlfn.IFNA(VLOOKUP($B23,'Reseller A'!$C$6:$H$144,4,FALSE)," ")</f>
        <v xml:space="preserve"> </v>
      </c>
      <c r="T23" s="10" t="str">
        <f>_xlfn.IFNA(VLOOKUP($B23,'Reseller A'!$C$6:$H$144,4,FALSE)," ")</f>
        <v xml:space="preserve"> </v>
      </c>
      <c r="U23" s="10" t="str">
        <f>_xlfn.IFNA(VLOOKUP($B23,'Reseller A'!$C$6:$H$144,4,FALSE)," ")</f>
        <v xml:space="preserve"> </v>
      </c>
      <c r="V23" s="10" t="str">
        <f>_xlfn.IFNA(VLOOKUP($B23,'Reseller A'!$C$6:$H$144,4,FALSE)," ")</f>
        <v xml:space="preserve"> </v>
      </c>
    </row>
    <row r="24" spans="1:22" s="9" customFormat="1" ht="42" customHeight="1">
      <c r="B24" s="3" t="s">
        <v>26</v>
      </c>
      <c r="C24" s="2">
        <f>VLOOKUP($B24,'Reseller A'!$C$6:$H$144,4,FALSE)</f>
        <v>0</v>
      </c>
      <c r="D24" s="2">
        <f>VLOOKUP($B24,'Reseller A'!$C$6:$H$144,4,FALSE)</f>
        <v>0</v>
      </c>
      <c r="E24" s="2">
        <f>VLOOKUP($B24,'Reseller A'!$C$6:$H$144,4,FALSE)</f>
        <v>0</v>
      </c>
      <c r="F24" s="2">
        <f>VLOOKUP($B24,'Reseller A'!$C$6:$H$144,4,FALSE)</f>
        <v>0</v>
      </c>
      <c r="G24" s="2">
        <f>VLOOKUP($B24,'Reseller A'!$C$6:$H$144,4,FALSE)</f>
        <v>0</v>
      </c>
      <c r="H24" s="2">
        <f>VLOOKUP($B24,'Reseller A'!$C$6:$H$144,4,FALSE)</f>
        <v>0</v>
      </c>
      <c r="I24" s="2">
        <f>VLOOKUP($B24,'Reseller A'!$C$6:$H$144,4,FALSE)</f>
        <v>0</v>
      </c>
      <c r="J24" s="2">
        <f>VLOOKUP($B24,'Reseller A'!$C$6:$H$144,4,FALSE)</f>
        <v>0</v>
      </c>
      <c r="K24" s="2">
        <f>VLOOKUP($B24,'Reseller A'!$C$6:$H$144,4,FALSE)</f>
        <v>0</v>
      </c>
      <c r="L24" s="2">
        <f>VLOOKUP($B24,'Reseller A'!$C$6:$H$144,4,FALSE)</f>
        <v>0</v>
      </c>
      <c r="M24" s="2">
        <f>VLOOKUP($B24,'Reseller A'!$C$6:$H$144,4,FALSE)</f>
        <v>0</v>
      </c>
      <c r="N24" s="2">
        <f>VLOOKUP($B24,'Reseller A'!$C$6:$H$144,4,FALSE)</f>
        <v>0</v>
      </c>
      <c r="O24" s="2">
        <f>VLOOKUP($B24,'Reseller A'!$C$6:$H$144,4,FALSE)</f>
        <v>0</v>
      </c>
      <c r="P24" s="2">
        <f>VLOOKUP($B24,'Reseller A'!$C$6:$H$144,4,FALSE)</f>
        <v>0</v>
      </c>
      <c r="Q24" s="2">
        <f>VLOOKUP($B24,'Reseller A'!$C$6:$H$144,4,FALSE)</f>
        <v>0</v>
      </c>
      <c r="R24" s="2">
        <f>VLOOKUP($B24,'Reseller A'!$C$6:$H$144,4,FALSE)</f>
        <v>0</v>
      </c>
      <c r="S24" s="2">
        <f>VLOOKUP($B24,'Reseller A'!$C$6:$H$144,4,FALSE)</f>
        <v>0</v>
      </c>
      <c r="T24" s="2">
        <f>VLOOKUP($B24,'Reseller A'!$C$6:$H$144,4,FALSE)</f>
        <v>0</v>
      </c>
      <c r="U24" s="2">
        <f>VLOOKUP($B24,'Reseller A'!$C$6:$H$144,4,FALSE)</f>
        <v>0</v>
      </c>
      <c r="V24" s="2">
        <f>VLOOKUP($B24,'Reseller A'!$C$6:$H$144,4,FALSE)</f>
        <v>0</v>
      </c>
    </row>
    <row r="25" spans="1:22" s="9" customFormat="1" ht="42" customHeight="1">
      <c r="B25" s="3" t="s">
        <v>84</v>
      </c>
      <c r="C25" s="2">
        <f>VLOOKUP($B25,'Reseller A'!$C$6:$H$144,4,FALSE)</f>
        <v>0</v>
      </c>
      <c r="D25" s="2">
        <f>VLOOKUP($B25,'Reseller A'!$C$6:$H$144,4,FALSE)</f>
        <v>0</v>
      </c>
      <c r="E25" s="2">
        <f>VLOOKUP($B25,'Reseller A'!$C$6:$H$144,4,FALSE)</f>
        <v>0</v>
      </c>
      <c r="F25" s="2">
        <f>VLOOKUP($B25,'Reseller A'!$C$6:$H$144,4,FALSE)</f>
        <v>0</v>
      </c>
      <c r="G25" s="2">
        <f>VLOOKUP($B25,'Reseller A'!$C$6:$H$144,4,FALSE)</f>
        <v>0</v>
      </c>
      <c r="H25" s="2">
        <f>VLOOKUP($B25,'Reseller A'!$C$6:$H$144,4,FALSE)</f>
        <v>0</v>
      </c>
      <c r="I25" s="2">
        <f>VLOOKUP($B25,'Reseller A'!$C$6:$H$144,4,FALSE)</f>
        <v>0</v>
      </c>
      <c r="J25" s="2">
        <f>VLOOKUP($B25,'Reseller A'!$C$6:$H$144,4,FALSE)</f>
        <v>0</v>
      </c>
      <c r="K25" s="2">
        <f>VLOOKUP($B25,'Reseller A'!$C$6:$H$144,4,FALSE)</f>
        <v>0</v>
      </c>
      <c r="L25" s="2">
        <f>VLOOKUP($B25,'Reseller A'!$C$6:$H$144,4,FALSE)</f>
        <v>0</v>
      </c>
      <c r="M25" s="2">
        <f>VLOOKUP($B25,'Reseller A'!$C$6:$H$144,4,FALSE)</f>
        <v>0</v>
      </c>
      <c r="N25" s="2">
        <f>VLOOKUP($B25,'Reseller A'!$C$6:$H$144,4,FALSE)</f>
        <v>0</v>
      </c>
      <c r="O25" s="2">
        <f>VLOOKUP($B25,'Reseller A'!$C$6:$H$144,4,FALSE)</f>
        <v>0</v>
      </c>
      <c r="P25" s="2">
        <f>VLOOKUP($B25,'Reseller A'!$C$6:$H$144,4,FALSE)</f>
        <v>0</v>
      </c>
      <c r="Q25" s="2">
        <f>VLOOKUP($B25,'Reseller A'!$C$6:$H$144,4,FALSE)</f>
        <v>0</v>
      </c>
      <c r="R25" s="2">
        <f>VLOOKUP($B25,'Reseller A'!$C$6:$H$144,4,FALSE)</f>
        <v>0</v>
      </c>
      <c r="S25" s="2">
        <f>VLOOKUP($B25,'Reseller A'!$C$6:$H$144,4,FALSE)</f>
        <v>0</v>
      </c>
      <c r="T25" s="2">
        <f>VLOOKUP($B25,'Reseller A'!$C$6:$H$144,4,FALSE)</f>
        <v>0</v>
      </c>
      <c r="U25" s="2">
        <f>VLOOKUP($B25,'Reseller A'!$C$6:$H$144,4,FALSE)</f>
        <v>0</v>
      </c>
      <c r="V25" s="2">
        <f>VLOOKUP($B25,'Reseller A'!$C$6:$H$144,4,FALSE)</f>
        <v>0</v>
      </c>
    </row>
    <row r="26" spans="1:22" s="9" customFormat="1" ht="42" customHeight="1">
      <c r="B26" s="3" t="s">
        <v>100</v>
      </c>
      <c r="C26" s="2">
        <f>VLOOKUP($B26,'Reseller A'!$C$6:$H$144,4,FALSE)</f>
        <v>0</v>
      </c>
      <c r="D26" s="2">
        <f>VLOOKUP($B26,'Reseller A'!$C$6:$H$144,4,FALSE)</f>
        <v>0</v>
      </c>
      <c r="E26" s="2">
        <f>VLOOKUP($B26,'Reseller A'!$C$6:$H$144,4,FALSE)</f>
        <v>0</v>
      </c>
      <c r="F26" s="2">
        <f>VLOOKUP($B26,'Reseller A'!$C$6:$H$144,4,FALSE)</f>
        <v>0</v>
      </c>
      <c r="G26" s="2">
        <f>VLOOKUP($B26,'Reseller A'!$C$6:$H$144,4,FALSE)</f>
        <v>0</v>
      </c>
      <c r="H26" s="2">
        <f>VLOOKUP($B26,'Reseller A'!$C$6:$H$144,4,FALSE)</f>
        <v>0</v>
      </c>
      <c r="I26" s="2">
        <f>VLOOKUP($B26,'Reseller A'!$C$6:$H$144,4,FALSE)</f>
        <v>0</v>
      </c>
      <c r="J26" s="2">
        <f>VLOOKUP($B26,'Reseller A'!$C$6:$H$144,4,FALSE)</f>
        <v>0</v>
      </c>
      <c r="K26" s="2">
        <f>VLOOKUP($B26,'Reseller A'!$C$6:$H$144,4,FALSE)</f>
        <v>0</v>
      </c>
      <c r="L26" s="2">
        <f>VLOOKUP($B26,'Reseller A'!$C$6:$H$144,4,FALSE)</f>
        <v>0</v>
      </c>
      <c r="M26" s="2">
        <f>VLOOKUP($B26,'Reseller A'!$C$6:$H$144,4,FALSE)</f>
        <v>0</v>
      </c>
      <c r="N26" s="2">
        <f>VLOOKUP($B26,'Reseller A'!$C$6:$H$144,4,FALSE)</f>
        <v>0</v>
      </c>
      <c r="O26" s="2">
        <f>VLOOKUP($B26,'Reseller A'!$C$6:$H$144,4,FALSE)</f>
        <v>0</v>
      </c>
      <c r="P26" s="2">
        <f>VLOOKUP($B26,'Reseller A'!$C$6:$H$144,4,FALSE)</f>
        <v>0</v>
      </c>
      <c r="Q26" s="2">
        <f>VLOOKUP($B26,'Reseller A'!$C$6:$H$144,4,FALSE)</f>
        <v>0</v>
      </c>
      <c r="R26" s="2">
        <f>VLOOKUP($B26,'Reseller A'!$C$6:$H$144,4,FALSE)</f>
        <v>0</v>
      </c>
      <c r="S26" s="2">
        <f>VLOOKUP($B26,'Reseller A'!$C$6:$H$144,4,FALSE)</f>
        <v>0</v>
      </c>
      <c r="T26" s="2">
        <f>VLOOKUP($B26,'Reseller A'!$C$6:$H$144,4,FALSE)</f>
        <v>0</v>
      </c>
      <c r="U26" s="2">
        <f>VLOOKUP($B26,'Reseller A'!$C$6:$H$144,4,FALSE)</f>
        <v>0</v>
      </c>
      <c r="V26" s="2">
        <f>VLOOKUP($B26,'Reseller A'!$C$6:$H$144,4,FALSE)</f>
        <v>0</v>
      </c>
    </row>
    <row r="27" spans="1:22" s="12" customFormat="1" ht="17">
      <c r="A27" s="32"/>
      <c r="B27" s="3" t="s">
        <v>97</v>
      </c>
      <c r="C27" s="2" t="str">
        <f>VLOOKUP($B27,'Reseller A'!$C$6:$H$144,4,FALSE)</f>
        <v>%</v>
      </c>
      <c r="D27" s="2" t="str">
        <f>VLOOKUP($B27,'Reseller A'!$C$6:$H$144,4,FALSE)</f>
        <v>%</v>
      </c>
      <c r="E27" s="2" t="str">
        <f>VLOOKUP($B27,'Reseller A'!$C$6:$H$144,4,FALSE)</f>
        <v>%</v>
      </c>
      <c r="F27" s="2" t="str">
        <f>VLOOKUP($B27,'Reseller A'!$C$6:$H$144,4,FALSE)</f>
        <v>%</v>
      </c>
      <c r="G27" s="2" t="str">
        <f>VLOOKUP($B27,'Reseller A'!$C$6:$H$144,4,FALSE)</f>
        <v>%</v>
      </c>
      <c r="H27" s="2" t="str">
        <f>VLOOKUP($B27,'Reseller A'!$C$6:$H$144,4,FALSE)</f>
        <v>%</v>
      </c>
      <c r="I27" s="2" t="str">
        <f>VLOOKUP($B27,'Reseller A'!$C$6:$H$144,4,FALSE)</f>
        <v>%</v>
      </c>
      <c r="J27" s="2" t="str">
        <f>VLOOKUP($B27,'Reseller A'!$C$6:$H$144,4,FALSE)</f>
        <v>%</v>
      </c>
      <c r="K27" s="2" t="str">
        <f>VLOOKUP($B27,'Reseller A'!$C$6:$H$144,4,FALSE)</f>
        <v>%</v>
      </c>
      <c r="L27" s="2" t="str">
        <f>VLOOKUP($B27,'Reseller A'!$C$6:$H$144,4,FALSE)</f>
        <v>%</v>
      </c>
      <c r="M27" s="2" t="str">
        <f>VLOOKUP($B27,'Reseller A'!$C$6:$H$144,4,FALSE)</f>
        <v>%</v>
      </c>
      <c r="N27" s="2" t="str">
        <f>VLOOKUP($B27,'Reseller A'!$C$6:$H$144,4,FALSE)</f>
        <v>%</v>
      </c>
      <c r="O27" s="2" t="str">
        <f>VLOOKUP($B27,'Reseller A'!$C$6:$H$144,4,FALSE)</f>
        <v>%</v>
      </c>
      <c r="P27" s="2" t="str">
        <f>VLOOKUP($B27,'Reseller A'!$C$6:$H$144,4,FALSE)</f>
        <v>%</v>
      </c>
      <c r="Q27" s="2" t="str">
        <f>VLOOKUP($B27,'Reseller A'!$C$6:$H$144,4,FALSE)</f>
        <v>%</v>
      </c>
      <c r="R27" s="2" t="str">
        <f>VLOOKUP($B27,'Reseller A'!$C$6:$H$144,4,FALSE)</f>
        <v>%</v>
      </c>
      <c r="S27" s="2" t="str">
        <f>VLOOKUP($B27,'Reseller A'!$C$6:$H$144,4,FALSE)</f>
        <v>%</v>
      </c>
      <c r="T27" s="2" t="str">
        <f>VLOOKUP($B27,'Reseller A'!$C$6:$H$144,4,FALSE)</f>
        <v>%</v>
      </c>
      <c r="U27" s="2" t="str">
        <f>VLOOKUP($B27,'Reseller A'!$C$6:$H$144,4,FALSE)</f>
        <v>%</v>
      </c>
      <c r="V27" s="2" t="str">
        <f>VLOOKUP($B27,'Reseller A'!$C$6:$H$144,4,FALSE)</f>
        <v>%</v>
      </c>
    </row>
    <row r="28" spans="1:22" s="12" customFormat="1" ht="17">
      <c r="A28" s="32"/>
      <c r="B28" s="3" t="s">
        <v>98</v>
      </c>
      <c r="C28" s="2" t="str">
        <f>VLOOKUP($B28,'Reseller A'!$C$6:$H$144,4,FALSE)</f>
        <v>%</v>
      </c>
      <c r="D28" s="2" t="str">
        <f>VLOOKUP($B28,'Reseller A'!$C$6:$H$144,4,FALSE)</f>
        <v>%</v>
      </c>
      <c r="E28" s="2" t="str">
        <f>VLOOKUP($B28,'Reseller A'!$C$6:$H$144,4,FALSE)</f>
        <v>%</v>
      </c>
      <c r="F28" s="2" t="str">
        <f>VLOOKUP($B28,'Reseller A'!$C$6:$H$144,4,FALSE)</f>
        <v>%</v>
      </c>
      <c r="G28" s="2" t="str">
        <f>VLOOKUP($B28,'Reseller A'!$C$6:$H$144,4,FALSE)</f>
        <v>%</v>
      </c>
      <c r="H28" s="2" t="str">
        <f>VLOOKUP($B28,'Reseller A'!$C$6:$H$144,4,FALSE)</f>
        <v>%</v>
      </c>
      <c r="I28" s="2" t="str">
        <f>VLOOKUP($B28,'Reseller A'!$C$6:$H$144,4,FALSE)</f>
        <v>%</v>
      </c>
      <c r="J28" s="2" t="str">
        <f>VLOOKUP($B28,'Reseller A'!$C$6:$H$144,4,FALSE)</f>
        <v>%</v>
      </c>
      <c r="K28" s="2" t="str">
        <f>VLOOKUP($B28,'Reseller A'!$C$6:$H$144,4,FALSE)</f>
        <v>%</v>
      </c>
      <c r="L28" s="2" t="str">
        <f>VLOOKUP($B28,'Reseller A'!$C$6:$H$144,4,FALSE)</f>
        <v>%</v>
      </c>
      <c r="M28" s="2" t="str">
        <f>VLOOKUP($B28,'Reseller A'!$C$6:$H$144,4,FALSE)</f>
        <v>%</v>
      </c>
      <c r="N28" s="2" t="str">
        <f>VLOOKUP($B28,'Reseller A'!$C$6:$H$144,4,FALSE)</f>
        <v>%</v>
      </c>
      <c r="O28" s="2" t="str">
        <f>VLOOKUP($B28,'Reseller A'!$C$6:$H$144,4,FALSE)</f>
        <v>%</v>
      </c>
      <c r="P28" s="2" t="str">
        <f>VLOOKUP($B28,'Reseller A'!$C$6:$H$144,4,FALSE)</f>
        <v>%</v>
      </c>
      <c r="Q28" s="2" t="str">
        <f>VLOOKUP($B28,'Reseller A'!$C$6:$H$144,4,FALSE)</f>
        <v>%</v>
      </c>
      <c r="R28" s="2" t="str">
        <f>VLOOKUP($B28,'Reseller A'!$C$6:$H$144,4,FALSE)</f>
        <v>%</v>
      </c>
      <c r="S28" s="2" t="str">
        <f>VLOOKUP($B28,'Reseller A'!$C$6:$H$144,4,FALSE)</f>
        <v>%</v>
      </c>
      <c r="T28" s="2" t="str">
        <f>VLOOKUP($B28,'Reseller A'!$C$6:$H$144,4,FALSE)</f>
        <v>%</v>
      </c>
      <c r="U28" s="2" t="str">
        <f>VLOOKUP($B28,'Reseller A'!$C$6:$H$144,4,FALSE)</f>
        <v>%</v>
      </c>
      <c r="V28" s="2" t="str">
        <f>VLOOKUP($B28,'Reseller A'!$C$6:$H$144,4,FALSE)</f>
        <v>%</v>
      </c>
    </row>
    <row r="29" spans="1:22" s="12" customFormat="1" ht="17">
      <c r="A29" s="32"/>
      <c r="B29" s="3" t="s">
        <v>99</v>
      </c>
      <c r="C29" s="2" t="str">
        <f>VLOOKUP($B29,'Reseller A'!$C$6:$H$144,4,FALSE)</f>
        <v>%</v>
      </c>
      <c r="D29" s="2" t="str">
        <f>VLOOKUP($B29,'Reseller A'!$C$6:$H$144,4,FALSE)</f>
        <v>%</v>
      </c>
      <c r="E29" s="2" t="str">
        <f>VLOOKUP($B29,'Reseller A'!$C$6:$H$144,4,FALSE)</f>
        <v>%</v>
      </c>
      <c r="F29" s="2" t="str">
        <f>VLOOKUP($B29,'Reseller A'!$C$6:$H$144,4,FALSE)</f>
        <v>%</v>
      </c>
      <c r="G29" s="2" t="str">
        <f>VLOOKUP($B29,'Reseller A'!$C$6:$H$144,4,FALSE)</f>
        <v>%</v>
      </c>
      <c r="H29" s="2" t="str">
        <f>VLOOKUP($B29,'Reseller A'!$C$6:$H$144,4,FALSE)</f>
        <v>%</v>
      </c>
      <c r="I29" s="2" t="str">
        <f>VLOOKUP($B29,'Reseller A'!$C$6:$H$144,4,FALSE)</f>
        <v>%</v>
      </c>
      <c r="J29" s="2" t="str">
        <f>VLOOKUP($B29,'Reseller A'!$C$6:$H$144,4,FALSE)</f>
        <v>%</v>
      </c>
      <c r="K29" s="2" t="str">
        <f>VLOOKUP($B29,'Reseller A'!$C$6:$H$144,4,FALSE)</f>
        <v>%</v>
      </c>
      <c r="L29" s="2" t="str">
        <f>VLOOKUP($B29,'Reseller A'!$C$6:$H$144,4,FALSE)</f>
        <v>%</v>
      </c>
      <c r="M29" s="2" t="str">
        <f>VLOOKUP($B29,'Reseller A'!$C$6:$H$144,4,FALSE)</f>
        <v>%</v>
      </c>
      <c r="N29" s="2" t="str">
        <f>VLOOKUP($B29,'Reseller A'!$C$6:$H$144,4,FALSE)</f>
        <v>%</v>
      </c>
      <c r="O29" s="2" t="str">
        <f>VLOOKUP($B29,'Reseller A'!$C$6:$H$144,4,FALSE)</f>
        <v>%</v>
      </c>
      <c r="P29" s="2" t="str">
        <f>VLOOKUP($B29,'Reseller A'!$C$6:$H$144,4,FALSE)</f>
        <v>%</v>
      </c>
      <c r="Q29" s="2" t="str">
        <f>VLOOKUP($B29,'Reseller A'!$C$6:$H$144,4,FALSE)</f>
        <v>%</v>
      </c>
      <c r="R29" s="2" t="str">
        <f>VLOOKUP($B29,'Reseller A'!$C$6:$H$144,4,FALSE)</f>
        <v>%</v>
      </c>
      <c r="S29" s="2" t="str">
        <f>VLOOKUP($B29,'Reseller A'!$C$6:$H$144,4,FALSE)</f>
        <v>%</v>
      </c>
      <c r="T29" s="2" t="str">
        <f>VLOOKUP($B29,'Reseller A'!$C$6:$H$144,4,FALSE)</f>
        <v>%</v>
      </c>
      <c r="U29" s="2" t="str">
        <f>VLOOKUP($B29,'Reseller A'!$C$6:$H$144,4,FALSE)</f>
        <v>%</v>
      </c>
      <c r="V29" s="2" t="str">
        <f>VLOOKUP($B29,'Reseller A'!$C$6:$H$144,4,FALSE)</f>
        <v>%</v>
      </c>
    </row>
    <row r="30" spans="1:22" s="12" customFormat="1" ht="17">
      <c r="A30" s="32"/>
      <c r="B30" s="3" t="s">
        <v>101</v>
      </c>
      <c r="C30" s="2" t="str">
        <f>VLOOKUP($B30,'Reseller A'!$C$6:$H$144,4,FALSE)</f>
        <v>%</v>
      </c>
      <c r="D30" s="2" t="str">
        <f>VLOOKUP($B30,'Reseller A'!$C$6:$H$144,4,FALSE)</f>
        <v>%</v>
      </c>
      <c r="E30" s="2" t="str">
        <f>VLOOKUP($B30,'Reseller A'!$C$6:$H$144,4,FALSE)</f>
        <v>%</v>
      </c>
      <c r="F30" s="2" t="str">
        <f>VLOOKUP($B30,'Reseller A'!$C$6:$H$144,4,FALSE)</f>
        <v>%</v>
      </c>
      <c r="G30" s="2" t="str">
        <f>VLOOKUP($B30,'Reseller A'!$C$6:$H$144,4,FALSE)</f>
        <v>%</v>
      </c>
      <c r="H30" s="2" t="str">
        <f>VLOOKUP($B30,'Reseller A'!$C$6:$H$144,4,FALSE)</f>
        <v>%</v>
      </c>
      <c r="I30" s="2" t="str">
        <f>VLOOKUP($B30,'Reseller A'!$C$6:$H$144,4,FALSE)</f>
        <v>%</v>
      </c>
      <c r="J30" s="2" t="str">
        <f>VLOOKUP($B30,'Reseller A'!$C$6:$H$144,4,FALSE)</f>
        <v>%</v>
      </c>
      <c r="K30" s="2" t="str">
        <f>VLOOKUP($B30,'Reseller A'!$C$6:$H$144,4,FALSE)</f>
        <v>%</v>
      </c>
      <c r="L30" s="2" t="str">
        <f>VLOOKUP($B30,'Reseller A'!$C$6:$H$144,4,FALSE)</f>
        <v>%</v>
      </c>
      <c r="M30" s="2" t="str">
        <f>VLOOKUP($B30,'Reseller A'!$C$6:$H$144,4,FALSE)</f>
        <v>%</v>
      </c>
      <c r="N30" s="2" t="str">
        <f>VLOOKUP($B30,'Reseller A'!$C$6:$H$144,4,FALSE)</f>
        <v>%</v>
      </c>
      <c r="O30" s="2" t="str">
        <f>VLOOKUP($B30,'Reseller A'!$C$6:$H$144,4,FALSE)</f>
        <v>%</v>
      </c>
      <c r="P30" s="2" t="str">
        <f>VLOOKUP($B30,'Reseller A'!$C$6:$H$144,4,FALSE)</f>
        <v>%</v>
      </c>
      <c r="Q30" s="2" t="str">
        <f>VLOOKUP($B30,'Reseller A'!$C$6:$H$144,4,FALSE)</f>
        <v>%</v>
      </c>
      <c r="R30" s="2" t="str">
        <f>VLOOKUP($B30,'Reseller A'!$C$6:$H$144,4,FALSE)</f>
        <v>%</v>
      </c>
      <c r="S30" s="2" t="str">
        <f>VLOOKUP($B30,'Reseller A'!$C$6:$H$144,4,FALSE)</f>
        <v>%</v>
      </c>
      <c r="T30" s="2" t="str">
        <f>VLOOKUP($B30,'Reseller A'!$C$6:$H$144,4,FALSE)</f>
        <v>%</v>
      </c>
      <c r="U30" s="2" t="str">
        <f>VLOOKUP($B30,'Reseller A'!$C$6:$H$144,4,FALSE)</f>
        <v>%</v>
      </c>
      <c r="V30" s="2" t="str">
        <f>VLOOKUP($B30,'Reseller A'!$C$6:$H$144,4,FALSE)</f>
        <v>%</v>
      </c>
    </row>
    <row r="31" spans="1:22" s="12" customFormat="1" ht="17">
      <c r="A31" s="32"/>
      <c r="B31" s="3" t="s">
        <v>102</v>
      </c>
      <c r="C31" s="2" t="str">
        <f>VLOOKUP($B31,'Reseller A'!$C$6:$H$144,4,FALSE)</f>
        <v>%</v>
      </c>
      <c r="D31" s="2" t="str">
        <f>VLOOKUP($B31,'Reseller A'!$C$6:$H$144,4,FALSE)</f>
        <v>%</v>
      </c>
      <c r="E31" s="2" t="str">
        <f>VLOOKUP($B31,'Reseller A'!$C$6:$H$144,4,FALSE)</f>
        <v>%</v>
      </c>
      <c r="F31" s="2" t="str">
        <f>VLOOKUP($B31,'Reseller A'!$C$6:$H$144,4,FALSE)</f>
        <v>%</v>
      </c>
      <c r="G31" s="2" t="str">
        <f>VLOOKUP($B31,'Reseller A'!$C$6:$H$144,4,FALSE)</f>
        <v>%</v>
      </c>
      <c r="H31" s="2" t="str">
        <f>VLOOKUP($B31,'Reseller A'!$C$6:$H$144,4,FALSE)</f>
        <v>%</v>
      </c>
      <c r="I31" s="2" t="str">
        <f>VLOOKUP($B31,'Reseller A'!$C$6:$H$144,4,FALSE)</f>
        <v>%</v>
      </c>
      <c r="J31" s="2" t="str">
        <f>VLOOKUP($B31,'Reseller A'!$C$6:$H$144,4,FALSE)</f>
        <v>%</v>
      </c>
      <c r="K31" s="2" t="str">
        <f>VLOOKUP($B31,'Reseller A'!$C$6:$H$144,4,FALSE)</f>
        <v>%</v>
      </c>
      <c r="L31" s="2" t="str">
        <f>VLOOKUP($B31,'Reseller A'!$C$6:$H$144,4,FALSE)</f>
        <v>%</v>
      </c>
      <c r="M31" s="2" t="str">
        <f>VLOOKUP($B31,'Reseller A'!$C$6:$H$144,4,FALSE)</f>
        <v>%</v>
      </c>
      <c r="N31" s="2" t="str">
        <f>VLOOKUP($B31,'Reseller A'!$C$6:$H$144,4,FALSE)</f>
        <v>%</v>
      </c>
      <c r="O31" s="2" t="str">
        <f>VLOOKUP($B31,'Reseller A'!$C$6:$H$144,4,FALSE)</f>
        <v>%</v>
      </c>
      <c r="P31" s="2" t="str">
        <f>VLOOKUP($B31,'Reseller A'!$C$6:$H$144,4,FALSE)</f>
        <v>%</v>
      </c>
      <c r="Q31" s="2" t="str">
        <f>VLOOKUP($B31,'Reseller A'!$C$6:$H$144,4,FALSE)</f>
        <v>%</v>
      </c>
      <c r="R31" s="2" t="str">
        <f>VLOOKUP($B31,'Reseller A'!$C$6:$H$144,4,FALSE)</f>
        <v>%</v>
      </c>
      <c r="S31" s="2" t="str">
        <f>VLOOKUP($B31,'Reseller A'!$C$6:$H$144,4,FALSE)</f>
        <v>%</v>
      </c>
      <c r="T31" s="2" t="str">
        <f>VLOOKUP($B31,'Reseller A'!$C$6:$H$144,4,FALSE)</f>
        <v>%</v>
      </c>
      <c r="U31" s="2" t="str">
        <f>VLOOKUP($B31,'Reseller A'!$C$6:$H$144,4,FALSE)</f>
        <v>%</v>
      </c>
      <c r="V31" s="2" t="str">
        <f>VLOOKUP($B31,'Reseller A'!$C$6:$H$144,4,FALSE)</f>
        <v>%</v>
      </c>
    </row>
    <row r="32" spans="1:22" s="12" customFormat="1" ht="17">
      <c r="A32" s="32"/>
      <c r="B32" s="3" t="s">
        <v>103</v>
      </c>
      <c r="C32" s="2" t="str">
        <f>VLOOKUP($B32,'Reseller A'!$C$6:$H$144,4,FALSE)</f>
        <v>%</v>
      </c>
      <c r="D32" s="2" t="str">
        <f>VLOOKUP($B32,'Reseller A'!$C$6:$H$144,4,FALSE)</f>
        <v>%</v>
      </c>
      <c r="E32" s="2" t="str">
        <f>VLOOKUP($B32,'Reseller A'!$C$6:$H$144,4,FALSE)</f>
        <v>%</v>
      </c>
      <c r="F32" s="2" t="str">
        <f>VLOOKUP($B32,'Reseller A'!$C$6:$H$144,4,FALSE)</f>
        <v>%</v>
      </c>
      <c r="G32" s="2" t="str">
        <f>VLOOKUP($B32,'Reseller A'!$C$6:$H$144,4,FALSE)</f>
        <v>%</v>
      </c>
      <c r="H32" s="2" t="str">
        <f>VLOOKUP($B32,'Reseller A'!$C$6:$H$144,4,FALSE)</f>
        <v>%</v>
      </c>
      <c r="I32" s="2" t="str">
        <f>VLOOKUP($B32,'Reseller A'!$C$6:$H$144,4,FALSE)</f>
        <v>%</v>
      </c>
      <c r="J32" s="2" t="str">
        <f>VLOOKUP($B32,'Reseller A'!$C$6:$H$144,4,FALSE)</f>
        <v>%</v>
      </c>
      <c r="K32" s="2" t="str">
        <f>VLOOKUP($B32,'Reseller A'!$C$6:$H$144,4,FALSE)</f>
        <v>%</v>
      </c>
      <c r="L32" s="2" t="str">
        <f>VLOOKUP($B32,'Reseller A'!$C$6:$H$144,4,FALSE)</f>
        <v>%</v>
      </c>
      <c r="M32" s="2" t="str">
        <f>VLOOKUP($B32,'Reseller A'!$C$6:$H$144,4,FALSE)</f>
        <v>%</v>
      </c>
      <c r="N32" s="2" t="str">
        <f>VLOOKUP($B32,'Reseller A'!$C$6:$H$144,4,FALSE)</f>
        <v>%</v>
      </c>
      <c r="O32" s="2" t="str">
        <f>VLOOKUP($B32,'Reseller A'!$C$6:$H$144,4,FALSE)</f>
        <v>%</v>
      </c>
      <c r="P32" s="2" t="str">
        <f>VLOOKUP($B32,'Reseller A'!$C$6:$H$144,4,FALSE)</f>
        <v>%</v>
      </c>
      <c r="Q32" s="2" t="str">
        <f>VLOOKUP($B32,'Reseller A'!$C$6:$H$144,4,FALSE)</f>
        <v>%</v>
      </c>
      <c r="R32" s="2" t="str">
        <f>VLOOKUP($B32,'Reseller A'!$C$6:$H$144,4,FALSE)</f>
        <v>%</v>
      </c>
      <c r="S32" s="2" t="str">
        <f>VLOOKUP($B32,'Reseller A'!$C$6:$H$144,4,FALSE)</f>
        <v>%</v>
      </c>
      <c r="T32" s="2" t="str">
        <f>VLOOKUP($B32,'Reseller A'!$C$6:$H$144,4,FALSE)</f>
        <v>%</v>
      </c>
      <c r="U32" s="2" t="str">
        <f>VLOOKUP($B32,'Reseller A'!$C$6:$H$144,4,FALSE)</f>
        <v>%</v>
      </c>
      <c r="V32" s="2" t="str">
        <f>VLOOKUP($B32,'Reseller A'!$C$6:$H$144,4,FALSE)</f>
        <v>%</v>
      </c>
    </row>
    <row r="33" spans="1:22" s="12" customFormat="1" ht="17">
      <c r="A33" s="32"/>
      <c r="B33" s="3" t="s">
        <v>104</v>
      </c>
      <c r="C33" s="2" t="str">
        <f>VLOOKUP($B33,'Reseller A'!$C$6:$H$144,4,FALSE)</f>
        <v>%</v>
      </c>
      <c r="D33" s="2" t="str">
        <f>VLOOKUP($B33,'Reseller A'!$C$6:$H$144,4,FALSE)</f>
        <v>%</v>
      </c>
      <c r="E33" s="2" t="str">
        <f>VLOOKUP($B33,'Reseller A'!$C$6:$H$144,4,FALSE)</f>
        <v>%</v>
      </c>
      <c r="F33" s="2" t="str">
        <f>VLOOKUP($B33,'Reseller A'!$C$6:$H$144,4,FALSE)</f>
        <v>%</v>
      </c>
      <c r="G33" s="2" t="str">
        <f>VLOOKUP($B33,'Reseller A'!$C$6:$H$144,4,FALSE)</f>
        <v>%</v>
      </c>
      <c r="H33" s="2" t="str">
        <f>VLOOKUP($B33,'Reseller A'!$C$6:$H$144,4,FALSE)</f>
        <v>%</v>
      </c>
      <c r="I33" s="2" t="str">
        <f>VLOOKUP($B33,'Reseller A'!$C$6:$H$144,4,FALSE)</f>
        <v>%</v>
      </c>
      <c r="J33" s="2" t="str">
        <f>VLOOKUP($B33,'Reseller A'!$C$6:$H$144,4,FALSE)</f>
        <v>%</v>
      </c>
      <c r="K33" s="2" t="str">
        <f>VLOOKUP($B33,'Reseller A'!$C$6:$H$144,4,FALSE)</f>
        <v>%</v>
      </c>
      <c r="L33" s="2" t="str">
        <f>VLOOKUP($B33,'Reseller A'!$C$6:$H$144,4,FALSE)</f>
        <v>%</v>
      </c>
      <c r="M33" s="2" t="str">
        <f>VLOOKUP($B33,'Reseller A'!$C$6:$H$144,4,FALSE)</f>
        <v>%</v>
      </c>
      <c r="N33" s="2" t="str">
        <f>VLOOKUP($B33,'Reseller A'!$C$6:$H$144,4,FALSE)</f>
        <v>%</v>
      </c>
      <c r="O33" s="2" t="str">
        <f>VLOOKUP($B33,'Reseller A'!$C$6:$H$144,4,FALSE)</f>
        <v>%</v>
      </c>
      <c r="P33" s="2" t="str">
        <f>VLOOKUP($B33,'Reseller A'!$C$6:$H$144,4,FALSE)</f>
        <v>%</v>
      </c>
      <c r="Q33" s="2" t="str">
        <f>VLOOKUP($B33,'Reseller A'!$C$6:$H$144,4,FALSE)</f>
        <v>%</v>
      </c>
      <c r="R33" s="2" t="str">
        <f>VLOOKUP($B33,'Reseller A'!$C$6:$H$144,4,FALSE)</f>
        <v>%</v>
      </c>
      <c r="S33" s="2" t="str">
        <f>VLOOKUP($B33,'Reseller A'!$C$6:$H$144,4,FALSE)</f>
        <v>%</v>
      </c>
      <c r="T33" s="2" t="str">
        <f>VLOOKUP($B33,'Reseller A'!$C$6:$H$144,4,FALSE)</f>
        <v>%</v>
      </c>
      <c r="U33" s="2" t="str">
        <f>VLOOKUP($B33,'Reseller A'!$C$6:$H$144,4,FALSE)</f>
        <v>%</v>
      </c>
      <c r="V33" s="2" t="str">
        <f>VLOOKUP($B33,'Reseller A'!$C$6:$H$144,4,FALSE)</f>
        <v>%</v>
      </c>
    </row>
    <row r="34" spans="1:22" s="9" customFormat="1" ht="42" customHeight="1">
      <c r="B34" s="3" t="s">
        <v>29</v>
      </c>
      <c r="C34" s="2" t="str">
        <f>VLOOKUP(B$34,'Reseller A'!$C$6:$H$144,4,FALSE)</f>
        <v xml:space="preserve">e.g.; United States only, primarily Mid-Western States </v>
      </c>
      <c r="D34" s="2" t="e">
        <f>VLOOKUP(C$34,'Reseller A'!$C$6:$H$144,4,FALSE)</f>
        <v>#N/A</v>
      </c>
      <c r="E34" s="2" t="e">
        <f>VLOOKUP(D$34,'Reseller A'!$C$6:$H$144,4,FALSE)</f>
        <v>#N/A</v>
      </c>
      <c r="F34" s="2" t="e">
        <f>VLOOKUP(E$34,'Reseller A'!$C$6:$H$144,4,FALSE)</f>
        <v>#N/A</v>
      </c>
      <c r="G34" s="2" t="e">
        <f>VLOOKUP(F$34,'Reseller A'!$C$6:$H$144,4,FALSE)</f>
        <v>#N/A</v>
      </c>
      <c r="H34" s="2" t="e">
        <f>VLOOKUP(G$34,'Reseller A'!$C$6:$H$144,4,FALSE)</f>
        <v>#N/A</v>
      </c>
      <c r="I34" s="2" t="e">
        <f>VLOOKUP(H$34,'Reseller A'!$C$6:$H$144,4,FALSE)</f>
        <v>#N/A</v>
      </c>
      <c r="J34" s="2" t="e">
        <f>VLOOKUP(I$34,'Reseller A'!$C$6:$H$144,4,FALSE)</f>
        <v>#N/A</v>
      </c>
      <c r="K34" s="2" t="e">
        <f>VLOOKUP(J$34,'Reseller A'!$C$6:$H$144,4,FALSE)</f>
        <v>#N/A</v>
      </c>
      <c r="L34" s="2" t="e">
        <f>VLOOKUP(K$34,'Reseller A'!$C$6:$H$144,4,FALSE)</f>
        <v>#N/A</v>
      </c>
      <c r="M34" s="2" t="e">
        <f>VLOOKUP(L$34,'Reseller A'!$C$6:$H$144,4,FALSE)</f>
        <v>#N/A</v>
      </c>
      <c r="N34" s="2" t="e">
        <f>VLOOKUP(M$34,'Reseller A'!$C$6:$H$144,4,FALSE)</f>
        <v>#N/A</v>
      </c>
      <c r="O34" s="2" t="e">
        <f>VLOOKUP(N$34,'Reseller A'!$C$6:$H$144,4,FALSE)</f>
        <v>#N/A</v>
      </c>
      <c r="P34" s="2" t="e">
        <f>VLOOKUP(O$34,'Reseller A'!$C$6:$H$144,4,FALSE)</f>
        <v>#N/A</v>
      </c>
      <c r="Q34" s="2" t="e">
        <f>VLOOKUP(P$34,'Reseller A'!$C$6:$H$144,4,FALSE)</f>
        <v>#N/A</v>
      </c>
      <c r="R34" s="2" t="e">
        <f>VLOOKUP(Q$34,'Reseller A'!$C$6:$H$144,4,FALSE)</f>
        <v>#N/A</v>
      </c>
      <c r="S34" s="2" t="e">
        <f>VLOOKUP(R$34,'Reseller A'!$C$6:$H$144,4,FALSE)</f>
        <v>#N/A</v>
      </c>
      <c r="T34" s="2" t="e">
        <f>VLOOKUP(S$34,'Reseller A'!$C$6:$H$144,4,FALSE)</f>
        <v>#N/A</v>
      </c>
      <c r="U34" s="2" t="e">
        <f>VLOOKUP(T$34,'Reseller A'!$C$6:$H$144,4,FALSE)</f>
        <v>#N/A</v>
      </c>
      <c r="V34" s="2" t="e">
        <f>VLOOKUP(U$34,'Reseller A'!$C$6:$H$144,4,FALSE)</f>
        <v>#N/A</v>
      </c>
    </row>
    <row r="35" spans="1:22" s="9" customFormat="1" ht="42" customHeight="1">
      <c r="B35" s="3" t="s">
        <v>36</v>
      </c>
      <c r="C35" s="2" t="str">
        <f>VLOOKUP($B35,'Reseller A'!$C$6:$H$144,4,FALSE)</f>
        <v>e.g.; 50 - 100</v>
      </c>
      <c r="D35" s="2" t="str">
        <f>VLOOKUP($B35,'Reseller A'!$C$6:$H$144,4,FALSE)</f>
        <v>e.g.; 50 - 100</v>
      </c>
      <c r="E35" s="2" t="str">
        <f>VLOOKUP($B35,'Reseller A'!$C$6:$H$144,4,FALSE)</f>
        <v>e.g.; 50 - 100</v>
      </c>
      <c r="F35" s="2" t="str">
        <f>VLOOKUP($B35,'Reseller A'!$C$6:$H$144,4,FALSE)</f>
        <v>e.g.; 50 - 100</v>
      </c>
      <c r="G35" s="2" t="str">
        <f>VLOOKUP($B35,'Reseller A'!$C$6:$H$144,4,FALSE)</f>
        <v>e.g.; 50 - 100</v>
      </c>
      <c r="H35" s="2" t="str">
        <f>VLOOKUP($B35,'Reseller A'!$C$6:$H$144,4,FALSE)</f>
        <v>e.g.; 50 - 100</v>
      </c>
      <c r="I35" s="2" t="str">
        <f>VLOOKUP($B35,'Reseller A'!$C$6:$H$144,4,FALSE)</f>
        <v>e.g.; 50 - 100</v>
      </c>
      <c r="J35" s="2" t="str">
        <f>VLOOKUP($B35,'Reseller A'!$C$6:$H$144,4,FALSE)</f>
        <v>e.g.; 50 - 100</v>
      </c>
      <c r="K35" s="2" t="str">
        <f>VLOOKUP($B35,'Reseller A'!$C$6:$H$144,4,FALSE)</f>
        <v>e.g.; 50 - 100</v>
      </c>
      <c r="L35" s="2" t="str">
        <f>VLOOKUP($B35,'Reseller A'!$C$6:$H$144,4,FALSE)</f>
        <v>e.g.; 50 - 100</v>
      </c>
      <c r="M35" s="2" t="str">
        <f>VLOOKUP($B35,'Reseller A'!$C$6:$H$144,4,FALSE)</f>
        <v>e.g.; 50 - 100</v>
      </c>
      <c r="N35" s="2" t="str">
        <f>VLOOKUP($B35,'Reseller A'!$C$6:$H$144,4,FALSE)</f>
        <v>e.g.; 50 - 100</v>
      </c>
      <c r="O35" s="2" t="str">
        <f>VLOOKUP($B35,'Reseller A'!$C$6:$H$144,4,FALSE)</f>
        <v>e.g.; 50 - 100</v>
      </c>
      <c r="P35" s="2" t="str">
        <f>VLOOKUP($B35,'Reseller A'!$C$6:$H$144,4,FALSE)</f>
        <v>e.g.; 50 - 100</v>
      </c>
      <c r="Q35" s="2" t="str">
        <f>VLOOKUP($B35,'Reseller A'!$C$6:$H$144,4,FALSE)</f>
        <v>e.g.; 50 - 100</v>
      </c>
      <c r="R35" s="2" t="str">
        <f>VLOOKUP($B35,'Reseller A'!$C$6:$H$144,4,FALSE)</f>
        <v>e.g.; 50 - 100</v>
      </c>
      <c r="S35" s="2" t="str">
        <f>VLOOKUP($B35,'Reseller A'!$C$6:$H$144,4,FALSE)</f>
        <v>e.g.; 50 - 100</v>
      </c>
      <c r="T35" s="2" t="str">
        <f>VLOOKUP($B35,'Reseller A'!$C$6:$H$144,4,FALSE)</f>
        <v>e.g.; 50 - 100</v>
      </c>
      <c r="U35" s="2" t="str">
        <f>VLOOKUP($B35,'Reseller A'!$C$6:$H$144,4,FALSE)</f>
        <v>e.g.; 50 - 100</v>
      </c>
      <c r="V35" s="2" t="str">
        <f>VLOOKUP($B35,'Reseller A'!$C$6:$H$144,4,FALSE)</f>
        <v>e.g.; 50 - 100</v>
      </c>
    </row>
    <row r="36" spans="1:22" s="9" customFormat="1" ht="42" customHeight="1">
      <c r="B36" s="3" t="s">
        <v>113</v>
      </c>
      <c r="C36" s="2">
        <f>VLOOKUP($B36,'Reseller A'!$C$6:$H$144,4,FALSE)</f>
        <v>0</v>
      </c>
      <c r="D36" s="2">
        <f>VLOOKUP($B36,'Reseller A'!$C$6:$H$144,4,FALSE)</f>
        <v>0</v>
      </c>
      <c r="E36" s="2">
        <f>VLOOKUP($B36,'Reseller A'!$C$6:$H$144,4,FALSE)</f>
        <v>0</v>
      </c>
      <c r="F36" s="2">
        <f>VLOOKUP($B36,'Reseller A'!$C$6:$H$144,4,FALSE)</f>
        <v>0</v>
      </c>
      <c r="G36" s="2">
        <f>VLOOKUP($B36,'Reseller A'!$C$6:$H$144,4,FALSE)</f>
        <v>0</v>
      </c>
      <c r="H36" s="2">
        <f>VLOOKUP($B36,'Reseller A'!$C$6:$H$144,4,FALSE)</f>
        <v>0</v>
      </c>
      <c r="I36" s="2">
        <f>VLOOKUP($B36,'Reseller A'!$C$6:$H$144,4,FALSE)</f>
        <v>0</v>
      </c>
      <c r="J36" s="2">
        <f>VLOOKUP($B36,'Reseller A'!$C$6:$H$144,4,FALSE)</f>
        <v>0</v>
      </c>
      <c r="K36" s="2">
        <f>VLOOKUP($B36,'Reseller A'!$C$6:$H$144,4,FALSE)</f>
        <v>0</v>
      </c>
      <c r="L36" s="2">
        <f>VLOOKUP($B36,'Reseller A'!$C$6:$H$144,4,FALSE)</f>
        <v>0</v>
      </c>
      <c r="M36" s="2">
        <f>VLOOKUP($B36,'Reseller A'!$C$6:$H$144,4,FALSE)</f>
        <v>0</v>
      </c>
      <c r="N36" s="2">
        <f>VLOOKUP($B36,'Reseller A'!$C$6:$H$144,4,FALSE)</f>
        <v>0</v>
      </c>
      <c r="O36" s="2">
        <f>VLOOKUP($B36,'Reseller A'!$C$6:$H$144,4,FALSE)</f>
        <v>0</v>
      </c>
      <c r="P36" s="2">
        <f>VLOOKUP($B36,'Reseller A'!$C$6:$H$144,4,FALSE)</f>
        <v>0</v>
      </c>
      <c r="Q36" s="2">
        <f>VLOOKUP($B36,'Reseller A'!$C$6:$H$144,4,FALSE)</f>
        <v>0</v>
      </c>
      <c r="R36" s="2">
        <f>VLOOKUP($B36,'Reseller A'!$C$6:$H$144,4,FALSE)</f>
        <v>0</v>
      </c>
      <c r="S36" s="2">
        <f>VLOOKUP($B36,'Reseller A'!$C$6:$H$144,4,FALSE)</f>
        <v>0</v>
      </c>
      <c r="T36" s="2">
        <f>VLOOKUP($B36,'Reseller A'!$C$6:$H$144,4,FALSE)</f>
        <v>0</v>
      </c>
      <c r="U36" s="2">
        <f>VLOOKUP($B36,'Reseller A'!$C$6:$H$144,4,FALSE)</f>
        <v>0</v>
      </c>
      <c r="V36" s="2">
        <f>VLOOKUP($B36,'Reseller A'!$C$6:$H$144,4,FALSE)</f>
        <v>0</v>
      </c>
    </row>
    <row r="37" spans="1:22" s="9" customFormat="1" ht="42" customHeight="1">
      <c r="B37" s="3" t="s">
        <v>111</v>
      </c>
      <c r="C37" s="2">
        <f>VLOOKUP($B37,'Reseller A'!$C$6:$H$144,4,FALSE)</f>
        <v>0</v>
      </c>
      <c r="D37" s="2">
        <f>VLOOKUP($B37,'Reseller A'!$C$6:$H$144,4,FALSE)</f>
        <v>0</v>
      </c>
      <c r="E37" s="2">
        <f>VLOOKUP($B37,'Reseller A'!$C$6:$H$144,4,FALSE)</f>
        <v>0</v>
      </c>
      <c r="F37" s="2">
        <f>VLOOKUP($B37,'Reseller A'!$C$6:$H$144,4,FALSE)</f>
        <v>0</v>
      </c>
      <c r="G37" s="2">
        <f>VLOOKUP($B37,'Reseller A'!$C$6:$H$144,4,FALSE)</f>
        <v>0</v>
      </c>
      <c r="H37" s="2">
        <f>VLOOKUP($B37,'Reseller A'!$C$6:$H$144,4,FALSE)</f>
        <v>0</v>
      </c>
      <c r="I37" s="2">
        <f>VLOOKUP($B37,'Reseller A'!$C$6:$H$144,4,FALSE)</f>
        <v>0</v>
      </c>
      <c r="J37" s="2">
        <f>VLOOKUP($B37,'Reseller A'!$C$6:$H$144,4,FALSE)</f>
        <v>0</v>
      </c>
      <c r="K37" s="2">
        <f>VLOOKUP($B37,'Reseller A'!$C$6:$H$144,4,FALSE)</f>
        <v>0</v>
      </c>
      <c r="L37" s="2">
        <f>VLOOKUP($B37,'Reseller A'!$C$6:$H$144,4,FALSE)</f>
        <v>0</v>
      </c>
      <c r="M37" s="2">
        <f>VLOOKUP($B37,'Reseller A'!$C$6:$H$144,4,FALSE)</f>
        <v>0</v>
      </c>
      <c r="N37" s="2">
        <f>VLOOKUP($B37,'Reseller A'!$C$6:$H$144,4,FALSE)</f>
        <v>0</v>
      </c>
      <c r="O37" s="2">
        <f>VLOOKUP($B37,'Reseller A'!$C$6:$H$144,4,FALSE)</f>
        <v>0</v>
      </c>
      <c r="P37" s="2">
        <f>VLOOKUP($B37,'Reseller A'!$C$6:$H$144,4,FALSE)</f>
        <v>0</v>
      </c>
      <c r="Q37" s="2">
        <f>VLOOKUP($B37,'Reseller A'!$C$6:$H$144,4,FALSE)</f>
        <v>0</v>
      </c>
      <c r="R37" s="2">
        <f>VLOOKUP($B37,'Reseller A'!$C$6:$H$144,4,FALSE)</f>
        <v>0</v>
      </c>
      <c r="S37" s="2">
        <f>VLOOKUP($B37,'Reseller A'!$C$6:$H$144,4,FALSE)</f>
        <v>0</v>
      </c>
      <c r="T37" s="2">
        <f>VLOOKUP($B37,'Reseller A'!$C$6:$H$144,4,FALSE)</f>
        <v>0</v>
      </c>
      <c r="U37" s="2">
        <f>VLOOKUP($B37,'Reseller A'!$C$6:$H$144,4,FALSE)</f>
        <v>0</v>
      </c>
      <c r="V37" s="2">
        <f>VLOOKUP($B37,'Reseller A'!$C$6:$H$144,4,FALSE)</f>
        <v>0</v>
      </c>
    </row>
    <row r="38" spans="1:22" s="9" customFormat="1" ht="42" customHeight="1">
      <c r="B38" s="3" t="s">
        <v>114</v>
      </c>
      <c r="C38" s="2">
        <f>VLOOKUP($B38,'Reseller A'!$C$6:$H$144,4,FALSE)</f>
        <v>0</v>
      </c>
      <c r="D38" s="2">
        <f>VLOOKUP($B38,'Reseller A'!$C$6:$H$144,4,FALSE)</f>
        <v>0</v>
      </c>
      <c r="E38" s="2">
        <f>VLOOKUP($B38,'Reseller A'!$C$6:$H$144,4,FALSE)</f>
        <v>0</v>
      </c>
      <c r="F38" s="2">
        <f>VLOOKUP($B38,'Reseller A'!$C$6:$H$144,4,FALSE)</f>
        <v>0</v>
      </c>
      <c r="G38" s="2">
        <f>VLOOKUP($B38,'Reseller A'!$C$6:$H$144,4,FALSE)</f>
        <v>0</v>
      </c>
      <c r="H38" s="2">
        <f>VLOOKUP($B38,'Reseller A'!$C$6:$H$144,4,FALSE)</f>
        <v>0</v>
      </c>
      <c r="I38" s="2">
        <f>VLOOKUP($B38,'Reseller A'!$C$6:$H$144,4,FALSE)</f>
        <v>0</v>
      </c>
      <c r="J38" s="2">
        <f>VLOOKUP($B38,'Reseller A'!$C$6:$H$144,4,FALSE)</f>
        <v>0</v>
      </c>
      <c r="K38" s="2">
        <f>VLOOKUP($B38,'Reseller A'!$C$6:$H$144,4,FALSE)</f>
        <v>0</v>
      </c>
      <c r="L38" s="2">
        <f>VLOOKUP($B38,'Reseller A'!$C$6:$H$144,4,FALSE)</f>
        <v>0</v>
      </c>
      <c r="M38" s="2">
        <f>VLOOKUP($B38,'Reseller A'!$C$6:$H$144,4,FALSE)</f>
        <v>0</v>
      </c>
      <c r="N38" s="2">
        <f>VLOOKUP($B38,'Reseller A'!$C$6:$H$144,4,FALSE)</f>
        <v>0</v>
      </c>
      <c r="O38" s="2">
        <f>VLOOKUP($B38,'Reseller A'!$C$6:$H$144,4,FALSE)</f>
        <v>0</v>
      </c>
      <c r="P38" s="2">
        <f>VLOOKUP($B38,'Reseller A'!$C$6:$H$144,4,FALSE)</f>
        <v>0</v>
      </c>
      <c r="Q38" s="2">
        <f>VLOOKUP($B38,'Reseller A'!$C$6:$H$144,4,FALSE)</f>
        <v>0</v>
      </c>
      <c r="R38" s="2">
        <f>VLOOKUP($B38,'Reseller A'!$C$6:$H$144,4,FALSE)</f>
        <v>0</v>
      </c>
      <c r="S38" s="2">
        <f>VLOOKUP($B38,'Reseller A'!$C$6:$H$144,4,FALSE)</f>
        <v>0</v>
      </c>
      <c r="T38" s="2">
        <f>VLOOKUP($B38,'Reseller A'!$C$6:$H$144,4,FALSE)</f>
        <v>0</v>
      </c>
      <c r="U38" s="2">
        <f>VLOOKUP($B38,'Reseller A'!$C$6:$H$144,4,FALSE)</f>
        <v>0</v>
      </c>
      <c r="V38" s="2">
        <f>VLOOKUP($B38,'Reseller A'!$C$6:$H$144,4,FALSE)</f>
        <v>0</v>
      </c>
    </row>
    <row r="39" spans="1:22" s="9" customFormat="1" ht="42" customHeight="1">
      <c r="B39" s="6" t="s">
        <v>71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s="9" customFormat="1" ht="42" customHeight="1">
      <c r="B40" s="3" t="s">
        <v>81</v>
      </c>
      <c r="C40" s="31">
        <f>_xlfn.IFNA(VLOOKUP($B40,'Reseller A'!$A$117:$F$117,6,FALSE)," ")</f>
        <v>0</v>
      </c>
      <c r="D40" s="31">
        <f>_xlfn.IFNA(VLOOKUP($B40,'Reseller A'!$A$117:$F$117,6,FALSE)," ")</f>
        <v>0</v>
      </c>
      <c r="E40" s="31">
        <f>_xlfn.IFNA(VLOOKUP($B40,'Reseller A'!$A$117:$F$117,6,FALSE)," ")</f>
        <v>0</v>
      </c>
      <c r="F40" s="31">
        <f>_xlfn.IFNA(VLOOKUP($B40,'Reseller A'!$A$117:$F$117,6,FALSE)," ")</f>
        <v>0</v>
      </c>
      <c r="G40" s="31">
        <f>_xlfn.IFNA(VLOOKUP($B40,'Reseller A'!$A$117:$F$117,6,FALSE)," ")</f>
        <v>0</v>
      </c>
      <c r="H40" s="31">
        <f>_xlfn.IFNA(VLOOKUP($B40,'Reseller A'!$A$117:$F$117,6,FALSE)," ")</f>
        <v>0</v>
      </c>
      <c r="I40" s="31">
        <f>_xlfn.IFNA(VLOOKUP($B40,'Reseller A'!$A$117:$F$117,6,FALSE)," ")</f>
        <v>0</v>
      </c>
      <c r="J40" s="31">
        <f>_xlfn.IFNA(VLOOKUP($B40,'Reseller A'!$A$117:$F$117,6,FALSE)," ")</f>
        <v>0</v>
      </c>
      <c r="K40" s="31">
        <f>_xlfn.IFNA(VLOOKUP($B40,'Reseller A'!$A$117:$F$117,6,FALSE)," ")</f>
        <v>0</v>
      </c>
      <c r="L40" s="31">
        <f>_xlfn.IFNA(VLOOKUP($B40,'Reseller A'!$A$117:$F$117,6,FALSE)," ")</f>
        <v>0</v>
      </c>
      <c r="M40" s="31">
        <f>_xlfn.IFNA(VLOOKUP($B40,'Reseller A'!$A$117:$F$117,6,FALSE)," ")</f>
        <v>0</v>
      </c>
      <c r="N40" s="31">
        <f>_xlfn.IFNA(VLOOKUP($B40,'Reseller A'!$A$117:$F$117,6,FALSE)," ")</f>
        <v>0</v>
      </c>
      <c r="O40" s="31">
        <f>_xlfn.IFNA(VLOOKUP($B40,'Reseller A'!$A$117:$F$117,6,FALSE)," ")</f>
        <v>0</v>
      </c>
      <c r="P40" s="31">
        <f>_xlfn.IFNA(VLOOKUP($B40,'Reseller A'!$A$117:$F$117,6,FALSE)," ")</f>
        <v>0</v>
      </c>
      <c r="Q40" s="31">
        <f>_xlfn.IFNA(VLOOKUP($B40,'Reseller A'!$A$117:$F$117,6,FALSE)," ")</f>
        <v>0</v>
      </c>
      <c r="R40" s="31">
        <f>_xlfn.IFNA(VLOOKUP($B40,'Reseller A'!$A$117:$F$117,6,FALSE)," ")</f>
        <v>0</v>
      </c>
      <c r="S40" s="31">
        <f>_xlfn.IFNA(VLOOKUP($B40,'Reseller A'!$A$117:$F$117,6,FALSE)," ")</f>
        <v>0</v>
      </c>
      <c r="T40" s="31">
        <f>_xlfn.IFNA(VLOOKUP($B40,'Reseller A'!$A$117:$F$117,6,FALSE)," ")</f>
        <v>0</v>
      </c>
      <c r="U40" s="31">
        <f>_xlfn.IFNA(VLOOKUP($B40,'Reseller A'!$A$117:$F$117,6,FALSE)," ")</f>
        <v>0</v>
      </c>
      <c r="V40" s="31">
        <f>_xlfn.IFNA(VLOOKUP($B40,'Reseller A'!$A$117:$F$117,6,FALSE)," ")</f>
        <v>0</v>
      </c>
    </row>
    <row r="41" spans="1:22" s="9" customFormat="1" ht="42" customHeight="1">
      <c r="B41" s="3" t="s">
        <v>68</v>
      </c>
      <c r="C41" s="31">
        <f>_xlfn.IFNA(VLOOKUP($B41,'Reseller A'!$B$117:$G$117,6,FALSE)," ")</f>
        <v>0</v>
      </c>
      <c r="D41" s="31">
        <f>_xlfn.IFNA(VLOOKUP($B41,'Reseller A'!$B$117:$G$117,6,FALSE)," ")</f>
        <v>0</v>
      </c>
      <c r="E41" s="31">
        <f>_xlfn.IFNA(VLOOKUP($B41,'Reseller A'!$B$117:$G$117,6,FALSE)," ")</f>
        <v>0</v>
      </c>
      <c r="F41" s="31">
        <f>_xlfn.IFNA(VLOOKUP($B41,'Reseller A'!$B$117:$G$117,6,FALSE)," ")</f>
        <v>0</v>
      </c>
      <c r="G41" s="31">
        <f>_xlfn.IFNA(VLOOKUP($B41,'Reseller A'!$B$117:$G$117,6,FALSE)," ")</f>
        <v>0</v>
      </c>
      <c r="H41" s="31">
        <f>_xlfn.IFNA(VLOOKUP($B41,'Reseller A'!$B$117:$G$117,6,FALSE)," ")</f>
        <v>0</v>
      </c>
      <c r="I41" s="31">
        <f>_xlfn.IFNA(VLOOKUP($B41,'Reseller A'!$B$117:$G$117,6,FALSE)," ")</f>
        <v>0</v>
      </c>
      <c r="J41" s="31">
        <f>_xlfn.IFNA(VLOOKUP($B41,'Reseller A'!$B$117:$G$117,6,FALSE)," ")</f>
        <v>0</v>
      </c>
      <c r="K41" s="31">
        <f>_xlfn.IFNA(VLOOKUP($B41,'Reseller A'!$B$117:$G$117,6,FALSE)," ")</f>
        <v>0</v>
      </c>
      <c r="L41" s="31">
        <f>_xlfn.IFNA(VLOOKUP($B41,'Reseller A'!$B$117:$G$117,6,FALSE)," ")</f>
        <v>0</v>
      </c>
      <c r="M41" s="31">
        <f>_xlfn.IFNA(VLOOKUP($B41,'Reseller A'!$B$117:$G$117,6,FALSE)," ")</f>
        <v>0</v>
      </c>
      <c r="N41" s="31">
        <f>_xlfn.IFNA(VLOOKUP($B41,'Reseller A'!$B$117:$G$117,6,FALSE)," ")</f>
        <v>0</v>
      </c>
      <c r="O41" s="31">
        <f>_xlfn.IFNA(VLOOKUP($B41,'Reseller A'!$B$117:$G$117,6,FALSE)," ")</f>
        <v>0</v>
      </c>
      <c r="P41" s="31">
        <f>_xlfn.IFNA(VLOOKUP($B41,'Reseller A'!$B$117:$G$117,6,FALSE)," ")</f>
        <v>0</v>
      </c>
      <c r="Q41" s="31">
        <f>_xlfn.IFNA(VLOOKUP($B41,'Reseller A'!$B$117:$G$117,6,FALSE)," ")</f>
        <v>0</v>
      </c>
      <c r="R41" s="31">
        <f>_xlfn.IFNA(VLOOKUP($B41,'Reseller A'!$B$117:$G$117,6,FALSE)," ")</f>
        <v>0</v>
      </c>
      <c r="S41" s="31">
        <f>_xlfn.IFNA(VLOOKUP($B41,'Reseller A'!$B$117:$G$117,6,FALSE)," ")</f>
        <v>0</v>
      </c>
      <c r="T41" s="31">
        <f>_xlfn.IFNA(VLOOKUP($B41,'Reseller A'!$B$117:$G$117,6,FALSE)," ")</f>
        <v>0</v>
      </c>
      <c r="U41" s="31">
        <f>_xlfn.IFNA(VLOOKUP($B41,'Reseller A'!$B$117:$G$117,6,FALSE)," ")</f>
        <v>0</v>
      </c>
      <c r="V41" s="31">
        <f>_xlfn.IFNA(VLOOKUP($B41,'Reseller A'!$B$117:$G$117,6,FALSE)," ")</f>
        <v>0</v>
      </c>
    </row>
    <row r="42" spans="1:22" s="9" customFormat="1" ht="42" customHeight="1">
      <c r="B42" s="3" t="s">
        <v>82</v>
      </c>
      <c r="C42" s="31">
        <f>_xlfn.IFNA(VLOOKUP($B42,'Reseller A'!$C$117:$H$117,6,FALSE)," ")</f>
        <v>0</v>
      </c>
      <c r="D42" s="31">
        <f>_xlfn.IFNA(VLOOKUP($B42,'Reseller A'!$C$117:$H$117,6,FALSE)," ")</f>
        <v>0</v>
      </c>
      <c r="E42" s="31">
        <f>_xlfn.IFNA(VLOOKUP($B42,'Reseller A'!$C$117:$H$117,6,FALSE)," ")</f>
        <v>0</v>
      </c>
      <c r="F42" s="31">
        <f>_xlfn.IFNA(VLOOKUP($B42,'Reseller A'!$C$117:$H$117,6,FALSE)," ")</f>
        <v>0</v>
      </c>
      <c r="G42" s="31">
        <f>_xlfn.IFNA(VLOOKUP($B42,'Reseller A'!$C$117:$H$117,6,FALSE)," ")</f>
        <v>0</v>
      </c>
      <c r="H42" s="31">
        <f>_xlfn.IFNA(VLOOKUP($B42,'Reseller A'!$C$117:$H$117,6,FALSE)," ")</f>
        <v>0</v>
      </c>
      <c r="I42" s="31">
        <f>_xlfn.IFNA(VLOOKUP($B42,'Reseller A'!$C$117:$H$117,6,FALSE)," ")</f>
        <v>0</v>
      </c>
      <c r="J42" s="31">
        <f>_xlfn.IFNA(VLOOKUP($B42,'Reseller A'!$C$117:$H$117,6,FALSE)," ")</f>
        <v>0</v>
      </c>
      <c r="K42" s="31">
        <f>_xlfn.IFNA(VLOOKUP($B42,'Reseller A'!$C$117:$H$117,6,FALSE)," ")</f>
        <v>0</v>
      </c>
      <c r="L42" s="31">
        <f>_xlfn.IFNA(VLOOKUP($B42,'Reseller A'!$C$117:$H$117,6,FALSE)," ")</f>
        <v>0</v>
      </c>
      <c r="M42" s="31">
        <f>_xlfn.IFNA(VLOOKUP($B42,'Reseller A'!$C$117:$H$117,6,FALSE)," ")</f>
        <v>0</v>
      </c>
      <c r="N42" s="31">
        <f>_xlfn.IFNA(VLOOKUP($B42,'Reseller A'!$C$117:$H$117,6,FALSE)," ")</f>
        <v>0</v>
      </c>
      <c r="O42" s="31">
        <f>_xlfn.IFNA(VLOOKUP($B42,'Reseller A'!$C$117:$H$117,6,FALSE)," ")</f>
        <v>0</v>
      </c>
      <c r="P42" s="31">
        <f>_xlfn.IFNA(VLOOKUP($B42,'Reseller A'!$C$117:$H$117,6,FALSE)," ")</f>
        <v>0</v>
      </c>
      <c r="Q42" s="31">
        <f>_xlfn.IFNA(VLOOKUP($B42,'Reseller A'!$C$117:$H$117,6,FALSE)," ")</f>
        <v>0</v>
      </c>
      <c r="R42" s="31">
        <f>_xlfn.IFNA(VLOOKUP($B42,'Reseller A'!$C$117:$H$117,6,FALSE)," ")</f>
        <v>0</v>
      </c>
      <c r="S42" s="31">
        <f>_xlfn.IFNA(VLOOKUP($B42,'Reseller A'!$C$117:$H$117,6,FALSE)," ")</f>
        <v>0</v>
      </c>
      <c r="T42" s="31">
        <f>_xlfn.IFNA(VLOOKUP($B42,'Reseller A'!$C$117:$H$117,6,FALSE)," ")</f>
        <v>0</v>
      </c>
      <c r="U42" s="31">
        <f>_xlfn.IFNA(VLOOKUP($B42,'Reseller A'!$C$117:$H$117,6,FALSE)," ")</f>
        <v>0</v>
      </c>
      <c r="V42" s="31">
        <f>_xlfn.IFNA(VLOOKUP($B42,'Reseller A'!$C$117:$H$117,6,FALSE)," ")</f>
        <v>0</v>
      </c>
    </row>
    <row r="43" spans="1:22" s="9" customFormat="1" ht="42" customHeight="1">
      <c r="B43" s="3" t="s">
        <v>74</v>
      </c>
      <c r="C43" s="11">
        <f>IFERROR('Reseller A'!$H125/'Reseller A'!$H128,0)</f>
        <v>0</v>
      </c>
      <c r="D43" s="11">
        <f>IFERROR('Reseller A'!$H125/'Reseller A'!$H128,0)</f>
        <v>0</v>
      </c>
      <c r="E43" s="11">
        <f>IFERROR('Reseller A'!$H125/'Reseller A'!$H128,0)</f>
        <v>0</v>
      </c>
      <c r="F43" s="11">
        <f>IFERROR('Reseller A'!$H125/'Reseller A'!$H128,0)</f>
        <v>0</v>
      </c>
      <c r="G43" s="11">
        <f>IFERROR('Reseller A'!$H125/'Reseller A'!$H128,0)</f>
        <v>0</v>
      </c>
      <c r="H43" s="11">
        <f>IFERROR('Reseller A'!$H125/'Reseller A'!$H128,0)</f>
        <v>0</v>
      </c>
      <c r="I43" s="11">
        <f>IFERROR('Reseller A'!$H125/'Reseller A'!$H128,0)</f>
        <v>0</v>
      </c>
      <c r="J43" s="11">
        <f>IFERROR('Reseller A'!$H125/'Reseller A'!$H128,0)</f>
        <v>0</v>
      </c>
      <c r="K43" s="11">
        <f>IFERROR('Reseller A'!$H125/'Reseller A'!$H128,0)</f>
        <v>0</v>
      </c>
      <c r="L43" s="11">
        <f>IFERROR('Reseller A'!$H125/'Reseller A'!$H128,0)</f>
        <v>0</v>
      </c>
      <c r="M43" s="11">
        <f>IFERROR('Reseller A'!$H125/'Reseller A'!$H128,0)</f>
        <v>0</v>
      </c>
      <c r="N43" s="11">
        <f>IFERROR('Reseller A'!$H125/'Reseller A'!$H128,0)</f>
        <v>0</v>
      </c>
      <c r="O43" s="11">
        <f>IFERROR('Reseller A'!$H125/'Reseller A'!$H128,0)</f>
        <v>0</v>
      </c>
      <c r="P43" s="11">
        <f>IFERROR('Reseller A'!$H125/'Reseller A'!$H128,0)</f>
        <v>0</v>
      </c>
      <c r="Q43" s="11">
        <f>IFERROR('Reseller A'!$H125/'Reseller A'!$H128,0)</f>
        <v>0</v>
      </c>
      <c r="R43" s="11">
        <f>IFERROR('Reseller A'!$H125/'Reseller A'!$H128,0)</f>
        <v>0</v>
      </c>
      <c r="S43" s="11">
        <f>IFERROR('Reseller A'!$H125/'Reseller A'!$H128,0)</f>
        <v>0</v>
      </c>
      <c r="T43" s="11">
        <f>IFERROR('Reseller A'!$H125/'Reseller A'!$H128,0)</f>
        <v>0</v>
      </c>
      <c r="U43" s="11">
        <f>IFERROR('Reseller A'!$H125/'Reseller A'!$H128,0)</f>
        <v>0</v>
      </c>
      <c r="V43" s="11">
        <f>IFERROR('Reseller A'!$H125/'Reseller A'!$H128,0)</f>
        <v>0</v>
      </c>
    </row>
    <row r="44" spans="1:22" s="9" customFormat="1" ht="42" customHeight="1">
      <c r="B44" s="3" t="s">
        <v>75</v>
      </c>
      <c r="C44" s="11">
        <f>IFERROR('Reseller A'!$H126/'Reseller A'!$H128,0)</f>
        <v>0</v>
      </c>
      <c r="D44" s="11">
        <f>IFERROR('Reseller A'!$H126/'Reseller A'!$H128,0)</f>
        <v>0</v>
      </c>
      <c r="E44" s="11">
        <f>IFERROR('Reseller A'!$H126/'Reseller A'!$H128,0)</f>
        <v>0</v>
      </c>
      <c r="F44" s="11">
        <f>IFERROR('Reseller A'!$H126/'Reseller A'!$H128,0)</f>
        <v>0</v>
      </c>
      <c r="G44" s="11">
        <f>IFERROR('Reseller A'!$H126/'Reseller A'!$H128,0)</f>
        <v>0</v>
      </c>
      <c r="H44" s="11">
        <f>IFERROR('Reseller A'!$H126/'Reseller A'!$H128,0)</f>
        <v>0</v>
      </c>
      <c r="I44" s="11">
        <f>IFERROR('Reseller A'!$H126/'Reseller A'!$H128,0)</f>
        <v>0</v>
      </c>
      <c r="J44" s="11">
        <f>IFERROR('Reseller A'!$H126/'Reseller A'!$H128,0)</f>
        <v>0</v>
      </c>
      <c r="K44" s="11">
        <f>IFERROR('Reseller A'!$H126/'Reseller A'!$H128,0)</f>
        <v>0</v>
      </c>
      <c r="L44" s="11">
        <f>IFERROR('Reseller A'!$H126/'Reseller A'!$H128,0)</f>
        <v>0</v>
      </c>
      <c r="M44" s="11">
        <f>IFERROR('Reseller A'!$H126/'Reseller A'!$H128,0)</f>
        <v>0</v>
      </c>
      <c r="N44" s="11">
        <f>IFERROR('Reseller A'!$H126/'Reseller A'!$H128,0)</f>
        <v>0</v>
      </c>
      <c r="O44" s="11">
        <f>IFERROR('Reseller A'!$H126/'Reseller A'!$H128,0)</f>
        <v>0</v>
      </c>
      <c r="P44" s="11">
        <f>IFERROR('Reseller A'!$H126/'Reseller A'!$H128,0)</f>
        <v>0</v>
      </c>
      <c r="Q44" s="11">
        <f>IFERROR('Reseller A'!$H126/'Reseller A'!$H128,0)</f>
        <v>0</v>
      </c>
      <c r="R44" s="11">
        <f>IFERROR('Reseller A'!$H126/'Reseller A'!$H128,0)</f>
        <v>0</v>
      </c>
      <c r="S44" s="11">
        <f>IFERROR('Reseller A'!$H126/'Reseller A'!$H128,0)</f>
        <v>0</v>
      </c>
      <c r="T44" s="11">
        <f>IFERROR('Reseller A'!$H126/'Reseller A'!$H128,0)</f>
        <v>0</v>
      </c>
      <c r="U44" s="11">
        <f>IFERROR('Reseller A'!$H126/'Reseller A'!$H128,0)</f>
        <v>0</v>
      </c>
      <c r="V44" s="11">
        <f>IFERROR('Reseller A'!$H126/'Reseller A'!$H128,0)</f>
        <v>0</v>
      </c>
    </row>
    <row r="45" spans="1:22" s="9" customFormat="1" ht="42" customHeight="1">
      <c r="B45" s="3" t="s">
        <v>76</v>
      </c>
      <c r="C45" s="11">
        <f>IFERROR('Reseller A'!$H127/'Reseller A'!$H128,0)</f>
        <v>0</v>
      </c>
      <c r="D45" s="11">
        <f>IFERROR('Reseller A'!$H127/'Reseller A'!$H128,0)</f>
        <v>0</v>
      </c>
      <c r="E45" s="11">
        <f>IFERROR('Reseller A'!$H127/'Reseller A'!$H128,0)</f>
        <v>0</v>
      </c>
      <c r="F45" s="11">
        <f>IFERROR('Reseller A'!$H127/'Reseller A'!$H128,0)</f>
        <v>0</v>
      </c>
      <c r="G45" s="11">
        <f>IFERROR('Reseller A'!$H127/'Reseller A'!$H128,0)</f>
        <v>0</v>
      </c>
      <c r="H45" s="11">
        <f>IFERROR('Reseller A'!$H127/'Reseller A'!$H128,0)</f>
        <v>0</v>
      </c>
      <c r="I45" s="11">
        <f>IFERROR('Reseller A'!$H127/'Reseller A'!$H128,0)</f>
        <v>0</v>
      </c>
      <c r="J45" s="11">
        <f>IFERROR('Reseller A'!$H127/'Reseller A'!$H128,0)</f>
        <v>0</v>
      </c>
      <c r="K45" s="11">
        <f>IFERROR('Reseller A'!$H127/'Reseller A'!$H128,0)</f>
        <v>0</v>
      </c>
      <c r="L45" s="11">
        <f>IFERROR('Reseller A'!$H127/'Reseller A'!$H128,0)</f>
        <v>0</v>
      </c>
      <c r="M45" s="11">
        <f>IFERROR('Reseller A'!$H127/'Reseller A'!$H128,0)</f>
        <v>0</v>
      </c>
      <c r="N45" s="11">
        <f>IFERROR('Reseller A'!$H127/'Reseller A'!$H128,0)</f>
        <v>0</v>
      </c>
      <c r="O45" s="11">
        <f>IFERROR('Reseller A'!$H127/'Reseller A'!$H128,0)</f>
        <v>0</v>
      </c>
      <c r="P45" s="11">
        <f>IFERROR('Reseller A'!$H127/'Reseller A'!$H128,0)</f>
        <v>0</v>
      </c>
      <c r="Q45" s="11">
        <f>IFERROR('Reseller A'!$H127/'Reseller A'!$H128,0)</f>
        <v>0</v>
      </c>
      <c r="R45" s="11">
        <f>IFERROR('Reseller A'!$H127/'Reseller A'!$H128,0)</f>
        <v>0</v>
      </c>
      <c r="S45" s="11">
        <f>IFERROR('Reseller A'!$H127/'Reseller A'!$H128,0)</f>
        <v>0</v>
      </c>
      <c r="T45" s="11">
        <f>IFERROR('Reseller A'!$H127/'Reseller A'!$H128,0)</f>
        <v>0</v>
      </c>
      <c r="U45" s="11">
        <f>IFERROR('Reseller A'!$H127/'Reseller A'!$H128,0)</f>
        <v>0</v>
      </c>
      <c r="V45" s="11">
        <f>IFERROR('Reseller A'!$H127/'Reseller A'!$H128,0)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Reseller A</vt:lpstr>
      <vt:lpstr>Business Review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Bossarte, Gregory</cp:lastModifiedBy>
  <dcterms:created xsi:type="dcterms:W3CDTF">2021-02-15T18:37:42Z</dcterms:created>
  <dcterms:modified xsi:type="dcterms:W3CDTF">2022-06-03T19:16:24Z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2022-06-03T19:16:24Z</vt:lpwstr>
  </property>
  <property fmtid="{D5CDD505-2E9C-101B-9397-08002B2CF9AE}" pid="4" name="MSIP_Label_3a23c400-78e7-4d42-982d-273adef68ef9_Method">
    <vt:lpwstr>Privileged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b925a62b-a4ba-4114-9c7c-4878c305f616</vt:lpwstr>
  </property>
  <property fmtid="{D5CDD505-2E9C-101B-9397-08002B2CF9AE}" pid="8" name="MSIP_Label_3a23c400-78e7-4d42-982d-273adef68ef9_ContentBits">
    <vt:lpwstr>0</vt:lpwstr>
  </property>
</Properties>
</file>