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worldwide-my.sharepoint.com/personal/t672930r_tdsynnex_com/Documents/Desktop/"/>
    </mc:Choice>
  </mc:AlternateContent>
  <xr:revisionPtr revIDLastSave="2" documentId="8_{A89E9703-5163-4938-9950-AFB9B6D40BB1}" xr6:coauthVersionLast="47" xr6:coauthVersionMax="47" xr10:uidLastSave="{410DF1FC-9AE2-432F-AA43-002B40CFD171}"/>
  <bookViews>
    <workbookView xWindow="-120" yWindow="-120" windowWidth="29040" windowHeight="17520" activeTab="1" xr2:uid="{00000000-000D-0000-FFFF-FFFF00000000}"/>
  </bookViews>
  <sheets>
    <sheet name="Instructions" sheetId="1" r:id="rId1"/>
    <sheet name="Data" sheetId="2" r:id="rId2"/>
    <sheet name="State Details" sheetId="3" r:id="rId3"/>
  </sheets>
  <definedNames>
    <definedName name="_xlnm._FilterDatabase" localSheetId="1" hidden="1">Data!$A$1:$AH$1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2" l="1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AJ2" i="2"/>
</calcChain>
</file>

<file path=xl/sharedStrings.xml><?xml version="1.0" encoding="utf-8"?>
<sst xmlns="http://schemas.openxmlformats.org/spreadsheetml/2006/main" count="170" uniqueCount="142">
  <si>
    <t>Field</t>
  </si>
  <si>
    <t>Description</t>
  </si>
  <si>
    <t>Example</t>
  </si>
  <si>
    <t>Vendor_Contract_Number</t>
  </si>
  <si>
    <t>Contract (participating addendum) number sale is occurring under. Numbering and format is determined by participating entity.</t>
  </si>
  <si>
    <t>MC19214</t>
  </si>
  <si>
    <t>Customer_Type</t>
  </si>
  <si>
    <t>State Gov, City Gov, County Gov, Education-K12, Education-HED, Non-Profit, Other</t>
  </si>
  <si>
    <t>Education-HED</t>
  </si>
  <si>
    <t>Customer_Number</t>
  </si>
  <si>
    <t>Vendor assigned identifier for customer.</t>
  </si>
  <si>
    <t>Bill_to_Name</t>
  </si>
  <si>
    <t>Customer (agency) Bill to name</t>
  </si>
  <si>
    <t>University of Kentucky</t>
  </si>
  <si>
    <t>Bill_to_Address</t>
  </si>
  <si>
    <t>Customer (agency) Bill to address</t>
  </si>
  <si>
    <t>100 Administration Dr</t>
  </si>
  <si>
    <t>Bill_to_City</t>
  </si>
  <si>
    <t>Customer (agency) Bill to city</t>
  </si>
  <si>
    <t>Lexington</t>
  </si>
  <si>
    <t>Bill_to_State</t>
  </si>
  <si>
    <t>Customer (agency) Bill to postal abbreviation code (Alaska = AK, Missouri = MO, etc.)</t>
  </si>
  <si>
    <t>KY</t>
  </si>
  <si>
    <t>Bill_to_Zipcode</t>
  </si>
  <si>
    <t>Customer (agency) Bill to Zip.</t>
  </si>
  <si>
    <t>Ship_to_Name</t>
  </si>
  <si>
    <t>Customer (agency) Ship to name</t>
  </si>
  <si>
    <t>Ship_to_Address</t>
  </si>
  <si>
    <t>Customer (agency) Ship to address</t>
  </si>
  <si>
    <t xml:space="preserve">Ship_to_City </t>
  </si>
  <si>
    <t>Customer (agency) Ship to city</t>
  </si>
  <si>
    <t>Ship_to_State</t>
  </si>
  <si>
    <t>Customer (agency) Ship to postal abbreviation code (Alaska = AK, Missouri = MO, etc.)</t>
  </si>
  <si>
    <t>Ship_to_Zipcode</t>
  </si>
  <si>
    <t>Customer (agency) Ship to Zip.</t>
  </si>
  <si>
    <t>Customer_PO_Number</t>
  </si>
  <si>
    <t xml:space="preserve">PO number assigned by purchasing entity. </t>
  </si>
  <si>
    <t>PO561424</t>
  </si>
  <si>
    <t>Invoice_Number</t>
  </si>
  <si>
    <t>Vendor assigned order or invoice number</t>
  </si>
  <si>
    <t>Invoice_Date</t>
  </si>
  <si>
    <t>mm/dd/yyyy</t>
  </si>
  <si>
    <t>Contract_Band</t>
  </si>
  <si>
    <t>1, 2, 3</t>
  </si>
  <si>
    <t>Discount_Category</t>
  </si>
  <si>
    <t>Contractor-specific according to discount categories</t>
  </si>
  <si>
    <t>[Varies]</t>
  </si>
  <si>
    <t>Product_Number</t>
  </si>
  <si>
    <t>Unique publisher/reseller assigned product number of purchased product</t>
  </si>
  <si>
    <t>Product_Description</t>
  </si>
  <si>
    <t>Product description of purchased product.</t>
  </si>
  <si>
    <t>Microsoft  Surface Pro</t>
  </si>
  <si>
    <t>PSP</t>
  </si>
  <si>
    <t>Indicates if line item is a Premium Savings Package product. ("TRUE" or "FALSE")</t>
  </si>
  <si>
    <t>UNSPSC_Code</t>
  </si>
  <si>
    <t>UNSPSC Commodity Code</t>
  </si>
  <si>
    <t>Baseline_Price</t>
  </si>
  <si>
    <t>Baseline Price - US Currency ($99999.99)</t>
  </si>
  <si>
    <t>Unit_Price (contract price)</t>
  </si>
  <si>
    <t>Unit Price - US Currency ($99999.99)</t>
  </si>
  <si>
    <t>Quantity</t>
  </si>
  <si>
    <t>Quantity invoiced (99999.99)</t>
  </si>
  <si>
    <t>Total_Price</t>
  </si>
  <si>
    <t>Extended Price (unit price multiplied by the quantity invoiced) - US Currency ($999999.99)</t>
  </si>
  <si>
    <t>Reseller_Distributor Name</t>
  </si>
  <si>
    <t xml:space="preserve">Name of partner/reseller/distributor. </t>
  </si>
  <si>
    <t>PC Reseller, Inc.</t>
  </si>
  <si>
    <t>Energy_Star_Compliant (OPTIONAL)</t>
  </si>
  <si>
    <t>Indicates if product is Energy Star compliant. ("TRUE" or "FALSE")</t>
  </si>
  <si>
    <t>EPEAT_Compliant (REQUIRED for applicable products)</t>
  </si>
  <si>
    <t>Indicates Level of EPEAT compliance (Gold, Silver, Bronze, NA are acceptable)</t>
  </si>
  <si>
    <t>Gold</t>
  </si>
  <si>
    <t>Alternative_Compliant (OPTIONAL)</t>
  </si>
  <si>
    <t>Include description of alternative certification met</t>
  </si>
  <si>
    <t>Ecolab</t>
  </si>
  <si>
    <t>Contract Band Information</t>
  </si>
  <si>
    <t>The solicitation included three product Bands: Band 1, Personal Computing Devices – Windows Operating Systems: Desktops, Laptops, Tablets; and Band 2, Personal Computing Devices – Non-Windows Operating Systems: Desktops, Laptops, Tablets; and Band 3, Servers and Storage. The Contractor is awarded the following Band(s): Band 1, Personal Computer Devices – Windows Operating Systems Band 2, Personal Computer Devices - Non-Windows Operating Systems</t>
  </si>
  <si>
    <t>Portfolio</t>
  </si>
  <si>
    <t>Year</t>
  </si>
  <si>
    <t>Quarter</t>
  </si>
  <si>
    <t>Vendor_Name (State)</t>
  </si>
  <si>
    <t>Vendor_Contract_Number (State Details Tab)</t>
  </si>
  <si>
    <t>Contract_Band (Instructions Tab)</t>
  </si>
  <si>
    <t>Baseline_Price (i.e. MSRP)</t>
  </si>
  <si>
    <t>Unit_Price (Contract Price)</t>
  </si>
  <si>
    <t>Energy_Star_Compliant (OPTIONAL)(Instructions Tab)</t>
  </si>
  <si>
    <t>EPEAT_Compliant (REQUIRED for applicable products)(Instructions Tab)</t>
  </si>
  <si>
    <t>Alternative_Compliant (OPTIONAL)(Instructions Tab)</t>
  </si>
  <si>
    <t>NASPO Admin Fee (.25%)</t>
  </si>
  <si>
    <t>State Fee (See State Details Tab)</t>
  </si>
  <si>
    <t>MA23019</t>
  </si>
  <si>
    <t>State</t>
  </si>
  <si>
    <t>Contract #</t>
  </si>
  <si>
    <t>State Admin Fees Due</t>
  </si>
  <si>
    <t>NASPO Admin fee</t>
  </si>
  <si>
    <t>Total Fees Due</t>
  </si>
  <si>
    <t>AK</t>
  </si>
  <si>
    <t>2024-COMP-006</t>
  </si>
  <si>
    <t>AR</t>
  </si>
  <si>
    <t>AZ</t>
  </si>
  <si>
    <t>CTR068894</t>
  </si>
  <si>
    <t>CA</t>
  </si>
  <si>
    <t>7-23-70-55-10</t>
  </si>
  <si>
    <t>CO</t>
  </si>
  <si>
    <t>CT</t>
  </si>
  <si>
    <t>23PSX0163</t>
  </si>
  <si>
    <t>FL</t>
  </si>
  <si>
    <t>43210000-23-NASPO-ACS</t>
  </si>
  <si>
    <t>HI</t>
  </si>
  <si>
    <t>24-03</t>
  </si>
  <si>
    <t>IA</t>
  </si>
  <si>
    <t>2024-BUS-0123</t>
  </si>
  <si>
    <t>ID</t>
  </si>
  <si>
    <t>PADD20245011</t>
  </si>
  <si>
    <t>MA 758 2400000214</t>
  </si>
  <si>
    <t>LA</t>
  </si>
  <si>
    <t>MN</t>
  </si>
  <si>
    <t>MO</t>
  </si>
  <si>
    <t>MT</t>
  </si>
  <si>
    <t>NVP_23019</t>
  </si>
  <si>
    <t>ND</t>
  </si>
  <si>
    <t>022-Pansonic</t>
  </si>
  <si>
    <t>NE</t>
  </si>
  <si>
    <t>15999 OC</t>
  </si>
  <si>
    <t>NJ</t>
  </si>
  <si>
    <t>NM</t>
  </si>
  <si>
    <t>10-00000-20-00062AH</t>
  </si>
  <si>
    <t>NV</t>
  </si>
  <si>
    <t>99SWC-NV24-20020</t>
  </si>
  <si>
    <t>SC</t>
  </si>
  <si>
    <t>SD</t>
  </si>
  <si>
    <t>TN</t>
  </si>
  <si>
    <t>UT</t>
  </si>
  <si>
    <t>PA4292</t>
  </si>
  <si>
    <t>VT</t>
  </si>
  <si>
    <t>WA</t>
  </si>
  <si>
    <t>WI</t>
  </si>
  <si>
    <t>505ENT-O24-NASPOCOMPUT-04</t>
  </si>
  <si>
    <t>NASPO Admin Fee</t>
  </si>
  <si>
    <t xml:space="preserve">State Fee </t>
  </si>
  <si>
    <t>If the preset formula isn't working, the basic formula for calculating the state fee is as follows: Refer to the "State Details tab" for the correlating state fee percentage. Formula is ( =AD*1.50%)</t>
  </si>
  <si>
    <t>The formula for the NASPO admin is ( =AD*.25%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</si>
</sst>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8" fontId="3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10" fontId="4" fillId="0" borderId="6" xfId="0" applyNumberFormat="1" applyFont="1" applyBorder="1" applyAlignment="1">
      <alignment horizontal="right" vertical="center"/>
    </xf>
    <xf numFmtId="10" fontId="5" fillId="4" borderId="7" xfId="0" applyNumberFormat="1" applyFont="1" applyFill="1" applyBorder="1" applyAlignment="1">
      <alignment horizontal="right" vertical="center"/>
    </xf>
    <xf numFmtId="10" fontId="0" fillId="0" borderId="0" xfId="0" applyNumberFormat="1"/>
    <xf numFmtId="10" fontId="5" fillId="5" borderId="3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164" fontId="2" fillId="5" borderId="1" xfId="0" applyNumberFormat="1" applyFont="1" applyFill="1" applyBorder="1"/>
    <xf numFmtId="164" fontId="0" fillId="0" borderId="0" xfId="0" applyNumberForma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1990725</xdr:colOff>
      <xdr:row>4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190500"/>
          <a:ext cx="1990725" cy="58102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opLeftCell="A28" workbookViewId="0">
      <selection activeCell="B40" sqref="B40"/>
    </sheetView>
  </sheetViews>
  <sheetFormatPr defaultRowHeight="15" x14ac:dyDescent="0.25"/>
  <cols>
    <col min="1" max="1" width="49.28515625" bestFit="1" customWidth="1"/>
    <col min="2" max="2" width="117.140625" bestFit="1" customWidth="1"/>
    <col min="3" max="3" width="21.140625" bestFit="1" customWidth="1"/>
  </cols>
  <sheetData>
    <row r="1" spans="1:3" x14ac:dyDescent="0.25">
      <c r="A1" s="1"/>
      <c r="B1" s="1"/>
      <c r="C1" s="2"/>
    </row>
    <row r="2" spans="1:3" x14ac:dyDescent="0.25">
      <c r="A2" s="1"/>
      <c r="C2" s="2"/>
    </row>
    <row r="3" spans="1:3" x14ac:dyDescent="0.25">
      <c r="A3" s="1"/>
      <c r="B3" s="1"/>
      <c r="C3" s="2"/>
    </row>
    <row r="4" spans="1:3" x14ac:dyDescent="0.25">
      <c r="A4" s="1"/>
      <c r="B4" s="1"/>
      <c r="C4" s="2"/>
    </row>
    <row r="5" spans="1:3" x14ac:dyDescent="0.25">
      <c r="A5" s="1"/>
      <c r="B5" s="1"/>
      <c r="C5" s="2"/>
    </row>
    <row r="6" spans="1:3" x14ac:dyDescent="0.25">
      <c r="A6" s="3" t="s">
        <v>0</v>
      </c>
      <c r="B6" s="3" t="s">
        <v>1</v>
      </c>
      <c r="C6" s="4" t="s">
        <v>2</v>
      </c>
    </row>
    <row r="7" spans="1:3" x14ac:dyDescent="0.25">
      <c r="A7" s="5" t="s">
        <v>3</v>
      </c>
      <c r="B7" s="5" t="s">
        <v>4</v>
      </c>
      <c r="C7" s="6" t="s">
        <v>5</v>
      </c>
    </row>
    <row r="8" spans="1:3" x14ac:dyDescent="0.25">
      <c r="A8" s="5" t="s">
        <v>6</v>
      </c>
      <c r="B8" s="5" t="s">
        <v>7</v>
      </c>
      <c r="C8" s="6" t="s">
        <v>8</v>
      </c>
    </row>
    <row r="9" spans="1:3" x14ac:dyDescent="0.25">
      <c r="A9" s="5" t="s">
        <v>9</v>
      </c>
      <c r="B9" s="5" t="s">
        <v>10</v>
      </c>
      <c r="C9" s="6">
        <v>173628</v>
      </c>
    </row>
    <row r="10" spans="1:3" x14ac:dyDescent="0.25">
      <c r="A10" s="5" t="s">
        <v>11</v>
      </c>
      <c r="B10" s="5" t="s">
        <v>12</v>
      </c>
      <c r="C10" s="6" t="s">
        <v>13</v>
      </c>
    </row>
    <row r="11" spans="1:3" x14ac:dyDescent="0.25">
      <c r="A11" s="5" t="s">
        <v>14</v>
      </c>
      <c r="B11" s="5" t="s">
        <v>15</v>
      </c>
      <c r="C11" s="6" t="s">
        <v>16</v>
      </c>
    </row>
    <row r="12" spans="1:3" x14ac:dyDescent="0.25">
      <c r="A12" s="5" t="s">
        <v>17</v>
      </c>
      <c r="B12" s="5" t="s">
        <v>18</v>
      </c>
      <c r="C12" s="6" t="s">
        <v>19</v>
      </c>
    </row>
    <row r="13" spans="1:3" x14ac:dyDescent="0.25">
      <c r="A13" s="5" t="s">
        <v>20</v>
      </c>
      <c r="B13" s="5" t="s">
        <v>21</v>
      </c>
      <c r="C13" s="6" t="s">
        <v>22</v>
      </c>
    </row>
    <row r="14" spans="1:3" x14ac:dyDescent="0.25">
      <c r="A14" s="5" t="s">
        <v>23</v>
      </c>
      <c r="B14" s="5" t="s">
        <v>24</v>
      </c>
      <c r="C14" s="6">
        <v>40508</v>
      </c>
    </row>
    <row r="15" spans="1:3" x14ac:dyDescent="0.25">
      <c r="A15" s="5" t="s">
        <v>25</v>
      </c>
      <c r="B15" s="5" t="s">
        <v>26</v>
      </c>
      <c r="C15" s="6" t="s">
        <v>13</v>
      </c>
    </row>
    <row r="16" spans="1:3" x14ac:dyDescent="0.25">
      <c r="A16" s="5" t="s">
        <v>27</v>
      </c>
      <c r="B16" s="5" t="s">
        <v>28</v>
      </c>
      <c r="C16" s="6" t="s">
        <v>16</v>
      </c>
    </row>
    <row r="17" spans="1:3" x14ac:dyDescent="0.25">
      <c r="A17" s="5" t="s">
        <v>29</v>
      </c>
      <c r="B17" s="5" t="s">
        <v>30</v>
      </c>
      <c r="C17" s="6" t="s">
        <v>19</v>
      </c>
    </row>
    <row r="18" spans="1:3" x14ac:dyDescent="0.25">
      <c r="A18" s="5" t="s">
        <v>31</v>
      </c>
      <c r="B18" s="5" t="s">
        <v>32</v>
      </c>
      <c r="C18" s="6" t="s">
        <v>22</v>
      </c>
    </row>
    <row r="19" spans="1:3" x14ac:dyDescent="0.25">
      <c r="A19" s="5" t="s">
        <v>33</v>
      </c>
      <c r="B19" s="5" t="s">
        <v>34</v>
      </c>
      <c r="C19" s="6">
        <v>40508</v>
      </c>
    </row>
    <row r="20" spans="1:3" x14ac:dyDescent="0.25">
      <c r="A20" s="5" t="s">
        <v>35</v>
      </c>
      <c r="B20" s="5" t="s">
        <v>36</v>
      </c>
      <c r="C20" s="6" t="s">
        <v>37</v>
      </c>
    </row>
    <row r="21" spans="1:3" x14ac:dyDescent="0.25">
      <c r="A21" s="5" t="s">
        <v>38</v>
      </c>
      <c r="B21" s="5" t="s">
        <v>39</v>
      </c>
      <c r="C21" s="6">
        <v>71636177</v>
      </c>
    </row>
    <row r="22" spans="1:3" x14ac:dyDescent="0.25">
      <c r="A22" s="5" t="s">
        <v>40</v>
      </c>
      <c r="B22" s="5" t="s">
        <v>41</v>
      </c>
      <c r="C22" s="7">
        <v>44105</v>
      </c>
    </row>
    <row r="23" spans="1:3" x14ac:dyDescent="0.25">
      <c r="A23" s="5" t="s">
        <v>42</v>
      </c>
      <c r="B23" s="5" t="s">
        <v>43</v>
      </c>
      <c r="C23" s="6">
        <v>1</v>
      </c>
    </row>
    <row r="24" spans="1:3" x14ac:dyDescent="0.25">
      <c r="A24" s="5" t="s">
        <v>44</v>
      </c>
      <c r="B24" s="5" t="s">
        <v>45</v>
      </c>
      <c r="C24" s="6" t="s">
        <v>46</v>
      </c>
    </row>
    <row r="25" spans="1:3" x14ac:dyDescent="0.25">
      <c r="A25" s="5" t="s">
        <v>47</v>
      </c>
      <c r="B25" s="5" t="s">
        <v>48</v>
      </c>
      <c r="C25" s="6">
        <v>8279102</v>
      </c>
    </row>
    <row r="26" spans="1:3" x14ac:dyDescent="0.25">
      <c r="A26" s="5" t="s">
        <v>49</v>
      </c>
      <c r="B26" s="5" t="s">
        <v>50</v>
      </c>
      <c r="C26" s="6" t="s">
        <v>51</v>
      </c>
    </row>
    <row r="27" spans="1:3" x14ac:dyDescent="0.25">
      <c r="A27" s="5" t="s">
        <v>52</v>
      </c>
      <c r="B27" s="5" t="s">
        <v>53</v>
      </c>
      <c r="C27" s="6" t="b">
        <v>1</v>
      </c>
    </row>
    <row r="28" spans="1:3" x14ac:dyDescent="0.25">
      <c r="A28" s="5" t="s">
        <v>54</v>
      </c>
      <c r="B28" s="5" t="s">
        <v>55</v>
      </c>
      <c r="C28" s="6">
        <v>43211503</v>
      </c>
    </row>
    <row r="29" spans="1:3" x14ac:dyDescent="0.25">
      <c r="A29" s="5" t="s">
        <v>56</v>
      </c>
      <c r="B29" s="5" t="s">
        <v>57</v>
      </c>
      <c r="C29" s="8">
        <v>1200</v>
      </c>
    </row>
    <row r="30" spans="1:3" x14ac:dyDescent="0.25">
      <c r="A30" s="5" t="s">
        <v>58</v>
      </c>
      <c r="B30" s="5" t="s">
        <v>59</v>
      </c>
      <c r="C30" s="8">
        <v>1000</v>
      </c>
    </row>
    <row r="31" spans="1:3" x14ac:dyDescent="0.25">
      <c r="A31" s="5" t="s">
        <v>60</v>
      </c>
      <c r="B31" s="5" t="s">
        <v>61</v>
      </c>
      <c r="C31" s="6">
        <v>2</v>
      </c>
    </row>
    <row r="32" spans="1:3" x14ac:dyDescent="0.25">
      <c r="A32" s="5" t="s">
        <v>62</v>
      </c>
      <c r="B32" s="5" t="s">
        <v>63</v>
      </c>
      <c r="C32" s="8">
        <v>2000</v>
      </c>
    </row>
    <row r="33" spans="1:3" x14ac:dyDescent="0.25">
      <c r="A33" s="9" t="s">
        <v>64</v>
      </c>
      <c r="B33" s="9" t="s">
        <v>65</v>
      </c>
      <c r="C33" s="10" t="s">
        <v>66</v>
      </c>
    </row>
    <row r="34" spans="1:3" x14ac:dyDescent="0.25">
      <c r="A34" s="9" t="s">
        <v>67</v>
      </c>
      <c r="B34" s="9" t="s">
        <v>68</v>
      </c>
      <c r="C34" s="10" t="b">
        <v>1</v>
      </c>
    </row>
    <row r="35" spans="1:3" x14ac:dyDescent="0.25">
      <c r="A35" s="9" t="s">
        <v>69</v>
      </c>
      <c r="B35" s="9" t="s">
        <v>70</v>
      </c>
      <c r="C35" s="10" t="s">
        <v>71</v>
      </c>
    </row>
    <row r="36" spans="1:3" x14ac:dyDescent="0.25">
      <c r="A36" s="9" t="s">
        <v>72</v>
      </c>
      <c r="B36" s="9" t="s">
        <v>73</v>
      </c>
      <c r="C36" s="10" t="s">
        <v>74</v>
      </c>
    </row>
    <row r="37" spans="1:3" x14ac:dyDescent="0.25">
      <c r="A37" s="9" t="s">
        <v>138</v>
      </c>
      <c r="B37" s="9" t="s">
        <v>141</v>
      </c>
      <c r="C37" s="10"/>
    </row>
    <row r="38" spans="1:3" ht="30" x14ac:dyDescent="0.25">
      <c r="A38" s="9" t="s">
        <v>139</v>
      </c>
      <c r="B38" s="24" t="s">
        <v>140</v>
      </c>
      <c r="C38" s="10"/>
    </row>
    <row r="39" spans="1:3" ht="60" customHeight="1" x14ac:dyDescent="0.25">
      <c r="A39" s="21" t="s">
        <v>75</v>
      </c>
      <c r="B39" s="20" t="s">
        <v>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"/>
  <sheetViews>
    <sheetView tabSelected="1" topLeftCell="L1" workbookViewId="0">
      <selection activeCell="AJ2" sqref="AJ2"/>
    </sheetView>
  </sheetViews>
  <sheetFormatPr defaultRowHeight="15" x14ac:dyDescent="0.25"/>
  <cols>
    <col min="35" max="35" width="23.7109375" style="23" bestFit="1" customWidth="1"/>
    <col min="36" max="36" width="30.28515625" style="23" bestFit="1" customWidth="1"/>
  </cols>
  <sheetData>
    <row r="1" spans="1:36" x14ac:dyDescent="0.25">
      <c r="A1" s="5" t="s">
        <v>77</v>
      </c>
      <c r="B1" s="5" t="s">
        <v>78</v>
      </c>
      <c r="C1" s="5" t="s">
        <v>79</v>
      </c>
      <c r="D1" s="5" t="s">
        <v>80</v>
      </c>
      <c r="E1" s="5" t="s">
        <v>81</v>
      </c>
      <c r="F1" s="5" t="s">
        <v>6</v>
      </c>
      <c r="G1" s="5" t="s">
        <v>9</v>
      </c>
      <c r="H1" s="5" t="s">
        <v>11</v>
      </c>
      <c r="I1" s="5" t="s">
        <v>14</v>
      </c>
      <c r="J1" s="5" t="s">
        <v>17</v>
      </c>
      <c r="K1" s="5" t="s">
        <v>20</v>
      </c>
      <c r="L1" s="5" t="s">
        <v>23</v>
      </c>
      <c r="M1" s="5" t="s">
        <v>25</v>
      </c>
      <c r="N1" s="5" t="s">
        <v>27</v>
      </c>
      <c r="O1" s="5" t="s">
        <v>29</v>
      </c>
      <c r="P1" s="5" t="s">
        <v>31</v>
      </c>
      <c r="Q1" s="5" t="s">
        <v>33</v>
      </c>
      <c r="R1" s="5" t="s">
        <v>35</v>
      </c>
      <c r="S1" s="5" t="s">
        <v>38</v>
      </c>
      <c r="T1" s="5" t="s">
        <v>40</v>
      </c>
      <c r="U1" s="5" t="s">
        <v>82</v>
      </c>
      <c r="V1" s="5" t="s">
        <v>44</v>
      </c>
      <c r="W1" s="5" t="s">
        <v>47</v>
      </c>
      <c r="X1" s="5" t="s">
        <v>49</v>
      </c>
      <c r="Y1" s="5" t="s">
        <v>52</v>
      </c>
      <c r="Z1" s="5" t="s">
        <v>54</v>
      </c>
      <c r="AA1" s="5" t="s">
        <v>83</v>
      </c>
      <c r="AB1" s="5" t="s">
        <v>84</v>
      </c>
      <c r="AC1" s="5" t="s">
        <v>60</v>
      </c>
      <c r="AD1" s="5" t="s">
        <v>62</v>
      </c>
      <c r="AE1" s="9" t="s">
        <v>64</v>
      </c>
      <c r="AF1" s="9" t="s">
        <v>85</v>
      </c>
      <c r="AG1" s="9" t="s">
        <v>86</v>
      </c>
      <c r="AH1" s="9" t="s">
        <v>87</v>
      </c>
      <c r="AI1" s="22" t="s">
        <v>88</v>
      </c>
      <c r="AJ1" s="22" t="s">
        <v>89</v>
      </c>
    </row>
    <row r="2" spans="1:36" x14ac:dyDescent="0.25">
      <c r="A2" t="s">
        <v>90</v>
      </c>
      <c r="AI2" s="23">
        <f>AD2*0.25%</f>
        <v>0</v>
      </c>
      <c r="AJ2" s="23" t="str">
        <f>IF(AD2&lt;&gt;"", VLOOKUP(D2, 'State Details'!A2:C28, 3, FALSE) * AD2, "")</f>
        <v/>
      </c>
    </row>
  </sheetData>
  <autoFilter ref="A1:AH1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B2" sqref="B2"/>
    </sheetView>
  </sheetViews>
  <sheetFormatPr defaultRowHeight="15" x14ac:dyDescent="0.25"/>
  <cols>
    <col min="2" max="2" width="29.7109375" bestFit="1" customWidth="1"/>
    <col min="3" max="3" width="9.140625" style="17" customWidth="1"/>
  </cols>
  <sheetData>
    <row r="1" spans="1:5" ht="45.75" customHeight="1" thickBot="1" x14ac:dyDescent="0.3">
      <c r="A1" s="11" t="s">
        <v>91</v>
      </c>
      <c r="B1" s="12" t="s">
        <v>92</v>
      </c>
      <c r="C1" s="18" t="s">
        <v>93</v>
      </c>
      <c r="D1" s="13" t="s">
        <v>94</v>
      </c>
      <c r="E1" s="14" t="s">
        <v>95</v>
      </c>
    </row>
    <row r="2" spans="1:5" x14ac:dyDescent="0.25">
      <c r="A2" s="19" t="s">
        <v>96</v>
      </c>
      <c r="B2" s="19" t="s">
        <v>97</v>
      </c>
      <c r="C2" s="15">
        <v>1.4999999999999999E-2</v>
      </c>
      <c r="D2" s="15">
        <v>2.5000000000000001E-3</v>
      </c>
      <c r="E2" s="16">
        <f t="shared" ref="E2:E28" si="0">C2+D2</f>
        <v>1.7499999999999998E-2</v>
      </c>
    </row>
    <row r="3" spans="1:5" x14ac:dyDescent="0.25">
      <c r="A3" s="19" t="s">
        <v>98</v>
      </c>
      <c r="B3" s="19">
        <v>46000460005749</v>
      </c>
      <c r="C3" s="15">
        <v>0.01</v>
      </c>
      <c r="D3" s="15">
        <v>2.5000000000000001E-3</v>
      </c>
      <c r="E3" s="16">
        <f t="shared" si="0"/>
        <v>1.2500000000000001E-2</v>
      </c>
    </row>
    <row r="4" spans="1:5" x14ac:dyDescent="0.25">
      <c r="A4" s="19" t="s">
        <v>99</v>
      </c>
      <c r="B4" s="19" t="s">
        <v>100</v>
      </c>
      <c r="C4" s="15">
        <v>1.4999999999999999E-2</v>
      </c>
      <c r="D4" s="15">
        <v>2.5000000000000001E-3</v>
      </c>
      <c r="E4" s="16">
        <f t="shared" si="0"/>
        <v>1.7499999999999998E-2</v>
      </c>
    </row>
    <row r="5" spans="1:5" x14ac:dyDescent="0.25">
      <c r="A5" s="19" t="s">
        <v>101</v>
      </c>
      <c r="B5" s="19" t="s">
        <v>102</v>
      </c>
      <c r="C5" s="15">
        <v>1.2500000000000001E-2</v>
      </c>
      <c r="D5" s="15">
        <v>2.5000000000000001E-3</v>
      </c>
      <c r="E5" s="16">
        <f t="shared" si="0"/>
        <v>1.5000000000000001E-2</v>
      </c>
    </row>
    <row r="6" spans="1:5" x14ac:dyDescent="0.25">
      <c r="A6" s="19" t="s">
        <v>103</v>
      </c>
      <c r="B6" s="19">
        <v>186231</v>
      </c>
      <c r="C6" s="15">
        <v>0.01</v>
      </c>
      <c r="D6" s="15">
        <v>2.5000000000000001E-3</v>
      </c>
      <c r="E6" s="16">
        <f t="shared" si="0"/>
        <v>1.2500000000000001E-2</v>
      </c>
    </row>
    <row r="7" spans="1:5" x14ac:dyDescent="0.25">
      <c r="A7" s="19" t="s">
        <v>104</v>
      </c>
      <c r="B7" s="19" t="s">
        <v>105</v>
      </c>
      <c r="C7" s="15">
        <v>0</v>
      </c>
      <c r="D7" s="15">
        <v>2.5000000000000001E-3</v>
      </c>
      <c r="E7" s="16">
        <f t="shared" si="0"/>
        <v>2.5000000000000001E-3</v>
      </c>
    </row>
    <row r="8" spans="1:5" x14ac:dyDescent="0.25">
      <c r="A8" s="19" t="s">
        <v>106</v>
      </c>
      <c r="B8" s="19" t="s">
        <v>107</v>
      </c>
      <c r="C8" s="15">
        <v>0</v>
      </c>
      <c r="D8" s="15">
        <v>2.5000000000000001E-3</v>
      </c>
      <c r="E8" s="16">
        <f t="shared" si="0"/>
        <v>2.5000000000000001E-3</v>
      </c>
    </row>
    <row r="9" spans="1:5" x14ac:dyDescent="0.25">
      <c r="A9" s="19" t="s">
        <v>108</v>
      </c>
      <c r="B9" s="19" t="s">
        <v>109</v>
      </c>
      <c r="C9" s="15">
        <v>1.4999999999999999E-2</v>
      </c>
      <c r="D9" s="15">
        <v>2.5000000000000001E-3</v>
      </c>
      <c r="E9" s="16">
        <f t="shared" si="0"/>
        <v>1.7499999999999998E-2</v>
      </c>
    </row>
    <row r="10" spans="1:5" x14ac:dyDescent="0.25">
      <c r="A10" s="19" t="s">
        <v>110</v>
      </c>
      <c r="B10" s="19" t="s">
        <v>111</v>
      </c>
      <c r="C10" s="15">
        <v>0.01</v>
      </c>
      <c r="D10" s="15">
        <v>2.5000000000000001E-3</v>
      </c>
      <c r="E10" s="16">
        <f t="shared" si="0"/>
        <v>1.2500000000000001E-2</v>
      </c>
    </row>
    <row r="11" spans="1:5" x14ac:dyDescent="0.25">
      <c r="A11" s="19" t="s">
        <v>112</v>
      </c>
      <c r="B11" s="19" t="s">
        <v>113</v>
      </c>
      <c r="C11" s="15">
        <v>1.2500000000000001E-2</v>
      </c>
      <c r="D11" s="15">
        <v>2.5000000000000001E-3</v>
      </c>
      <c r="E11" s="16">
        <f t="shared" si="0"/>
        <v>1.5000000000000001E-2</v>
      </c>
    </row>
    <row r="12" spans="1:5" x14ac:dyDescent="0.25">
      <c r="A12" s="19" t="s">
        <v>22</v>
      </c>
      <c r="B12" s="19" t="s">
        <v>114</v>
      </c>
      <c r="C12" s="15">
        <v>5.0000000000000001E-3</v>
      </c>
      <c r="D12" s="15">
        <v>2.5000000000000001E-3</v>
      </c>
      <c r="E12" s="16">
        <f t="shared" si="0"/>
        <v>7.4999999999999997E-3</v>
      </c>
    </row>
    <row r="13" spans="1:5" x14ac:dyDescent="0.25">
      <c r="A13" s="19" t="s">
        <v>115</v>
      </c>
      <c r="B13" s="19">
        <v>4400028230</v>
      </c>
      <c r="C13" s="15">
        <v>0.01</v>
      </c>
      <c r="D13" s="15">
        <v>2.5000000000000001E-3</v>
      </c>
      <c r="E13" s="16">
        <f t="shared" si="0"/>
        <v>1.2500000000000001E-2</v>
      </c>
    </row>
    <row r="14" spans="1:5" x14ac:dyDescent="0.25">
      <c r="A14" s="19" t="s">
        <v>116</v>
      </c>
      <c r="B14" s="19">
        <v>240320</v>
      </c>
      <c r="C14" s="15">
        <v>0.01</v>
      </c>
      <c r="D14" s="15">
        <v>2.5000000000000001E-3</v>
      </c>
      <c r="E14" s="16">
        <f t="shared" si="0"/>
        <v>1.2500000000000001E-2</v>
      </c>
    </row>
    <row r="15" spans="1:5" x14ac:dyDescent="0.25">
      <c r="A15" s="19" t="s">
        <v>117</v>
      </c>
      <c r="B15" s="19">
        <v>23019</v>
      </c>
      <c r="C15" s="15">
        <v>0.01</v>
      </c>
      <c r="D15" s="15">
        <v>2.5000000000000001E-3</v>
      </c>
      <c r="E15" s="16">
        <f t="shared" si="0"/>
        <v>1.2500000000000001E-2</v>
      </c>
    </row>
    <row r="16" spans="1:5" x14ac:dyDescent="0.25">
      <c r="A16" s="19" t="s">
        <v>118</v>
      </c>
      <c r="B16" s="19" t="s">
        <v>119</v>
      </c>
      <c r="C16" s="15">
        <v>1.4999999999999999E-2</v>
      </c>
      <c r="D16" s="15">
        <v>2.5000000000000001E-3</v>
      </c>
      <c r="E16" s="16">
        <f t="shared" si="0"/>
        <v>1.7499999999999998E-2</v>
      </c>
    </row>
    <row r="17" spans="1:5" x14ac:dyDescent="0.25">
      <c r="A17" s="19" t="s">
        <v>120</v>
      </c>
      <c r="B17" s="19" t="s">
        <v>121</v>
      </c>
      <c r="C17" s="15">
        <v>0</v>
      </c>
      <c r="D17" s="15">
        <v>2.5000000000000001E-3</v>
      </c>
      <c r="E17" s="16">
        <f t="shared" si="0"/>
        <v>2.5000000000000001E-3</v>
      </c>
    </row>
    <row r="18" spans="1:5" x14ac:dyDescent="0.25">
      <c r="A18" s="19" t="s">
        <v>122</v>
      </c>
      <c r="B18" s="19" t="s">
        <v>123</v>
      </c>
      <c r="C18" s="15">
        <v>2.5000000000000001E-3</v>
      </c>
      <c r="D18" s="15">
        <v>2.5000000000000001E-3</v>
      </c>
      <c r="E18" s="16">
        <f t="shared" si="0"/>
        <v>5.0000000000000001E-3</v>
      </c>
    </row>
    <row r="19" spans="1:5" x14ac:dyDescent="0.25">
      <c r="A19" s="19" t="s">
        <v>124</v>
      </c>
      <c r="B19" s="19">
        <v>29720</v>
      </c>
      <c r="C19" s="15">
        <v>0.01</v>
      </c>
      <c r="D19" s="15">
        <v>2.5000000000000001E-3</v>
      </c>
      <c r="E19" s="16">
        <f t="shared" si="0"/>
        <v>1.2500000000000001E-2</v>
      </c>
    </row>
    <row r="20" spans="1:5" x14ac:dyDescent="0.25">
      <c r="A20" s="19" t="s">
        <v>125</v>
      </c>
      <c r="B20" s="19" t="s">
        <v>126</v>
      </c>
      <c r="C20" s="15">
        <v>0.01</v>
      </c>
      <c r="D20" s="15">
        <v>2.5000000000000001E-3</v>
      </c>
      <c r="E20" s="16">
        <f t="shared" si="0"/>
        <v>1.2500000000000001E-2</v>
      </c>
    </row>
    <row r="21" spans="1:5" x14ac:dyDescent="0.25">
      <c r="A21" s="19" t="s">
        <v>127</v>
      </c>
      <c r="B21" s="19" t="s">
        <v>128</v>
      </c>
      <c r="C21" s="15">
        <v>0</v>
      </c>
      <c r="D21" s="15">
        <v>2.5000000000000001E-3</v>
      </c>
      <c r="E21" s="16">
        <f t="shared" si="0"/>
        <v>2.5000000000000001E-3</v>
      </c>
    </row>
    <row r="22" spans="1:5" x14ac:dyDescent="0.25">
      <c r="A22" s="19" t="s">
        <v>129</v>
      </c>
      <c r="B22" s="19">
        <v>4400033380</v>
      </c>
      <c r="C22" s="15">
        <v>0.01</v>
      </c>
      <c r="D22" s="15">
        <v>2.5000000000000001E-3</v>
      </c>
      <c r="E22" s="16">
        <f t="shared" si="0"/>
        <v>1.2500000000000001E-2</v>
      </c>
    </row>
    <row r="23" spans="1:5" x14ac:dyDescent="0.25">
      <c r="A23" s="19" t="s">
        <v>130</v>
      </c>
      <c r="B23" s="19">
        <v>17799</v>
      </c>
      <c r="C23" s="15">
        <v>0</v>
      </c>
      <c r="D23" s="15">
        <v>2.5000000000000001E-3</v>
      </c>
      <c r="E23" s="16">
        <f t="shared" si="0"/>
        <v>2.5000000000000001E-3</v>
      </c>
    </row>
    <row r="24" spans="1:5" x14ac:dyDescent="0.25">
      <c r="A24" s="19" t="s">
        <v>131</v>
      </c>
      <c r="B24" s="19">
        <v>81357</v>
      </c>
      <c r="C24" s="15">
        <v>0.01</v>
      </c>
      <c r="D24" s="15">
        <v>2.5000000000000001E-3</v>
      </c>
      <c r="E24" s="16">
        <f t="shared" si="0"/>
        <v>1.2500000000000001E-2</v>
      </c>
    </row>
    <row r="25" spans="1:5" x14ac:dyDescent="0.25">
      <c r="A25" s="19" t="s">
        <v>132</v>
      </c>
      <c r="B25" s="19" t="s">
        <v>133</v>
      </c>
      <c r="C25" s="15">
        <v>0</v>
      </c>
      <c r="D25" s="15">
        <v>2.5000000000000001E-3</v>
      </c>
      <c r="E25" s="16">
        <f t="shared" si="0"/>
        <v>2.5000000000000001E-3</v>
      </c>
    </row>
    <row r="26" spans="1:5" x14ac:dyDescent="0.25">
      <c r="A26" s="19" t="s">
        <v>134</v>
      </c>
      <c r="B26" s="19">
        <v>46862</v>
      </c>
      <c r="C26" s="15">
        <v>0</v>
      </c>
      <c r="D26" s="15">
        <v>2.5000000000000001E-3</v>
      </c>
      <c r="E26" s="16">
        <f t="shared" si="0"/>
        <v>2.5000000000000001E-3</v>
      </c>
    </row>
    <row r="27" spans="1:5" x14ac:dyDescent="0.25">
      <c r="A27" s="19" t="s">
        <v>135</v>
      </c>
      <c r="B27" s="19">
        <v>5820</v>
      </c>
      <c r="C27" s="15">
        <v>1.2500000000000001E-2</v>
      </c>
      <c r="D27" s="15">
        <v>2.5000000000000001E-3</v>
      </c>
      <c r="E27" s="16">
        <f t="shared" si="0"/>
        <v>1.5000000000000001E-2</v>
      </c>
    </row>
    <row r="28" spans="1:5" x14ac:dyDescent="0.25">
      <c r="A28" s="19" t="s">
        <v>136</v>
      </c>
      <c r="B28" s="19" t="s">
        <v>137</v>
      </c>
      <c r="C28" s="15">
        <v>0</v>
      </c>
      <c r="D28" s="15">
        <v>2.5000000000000001E-3</v>
      </c>
      <c r="E28" s="16">
        <f t="shared" si="0"/>
        <v>2.5000000000000001E-3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Data</vt:lpstr>
      <vt:lpstr>State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Beauchamp, Amanda</dc:creator>
  <cp:lastModifiedBy>Beauchamp, Amanda</cp:lastModifiedBy>
  <dcterms:created xsi:type="dcterms:W3CDTF">2024-01-09T20:19:52Z</dcterms:created>
  <dcterms:modified xsi:type="dcterms:W3CDTF">2024-11-19T15:46:02Z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2024-11-19T15:45:17Z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a5daab95-3a08-403f-81e7-e45f79a74c1a</vt:lpwstr>
  </property>
  <property fmtid="{D5CDD505-2E9C-101B-9397-08002B2CF9AE}" pid="8" name="MSIP_Label_3a23c400-78e7-4d42-982d-273adef68ef9_ContentBits">
    <vt:lpwstr>0</vt:lpwstr>
  </property>
</Properties>
</file>